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604" activeTab="1"/>
  </bookViews>
  <sheets>
    <sheet name="Prihodi i rashodi po ekonomskoj" sheetId="1" r:id="rId1"/>
    <sheet name="Prihodi i rashodi EK,FUN I IF" sheetId="2" r:id="rId2"/>
  </sheets>
  <definedNames>
    <definedName name="_xlnm.Print_Area" localSheetId="1">'Prihodi i rashodi EK,FUN I IF'!$A$1:$F$389</definedName>
    <definedName name="_xlnm.Print_Area" localSheetId="0">'Prihodi i rashodi po ekonomskoj'!$A$1:$G$103</definedName>
  </definedNames>
  <calcPr fullCalcOnLoad="1"/>
</workbook>
</file>

<file path=xl/sharedStrings.xml><?xml version="1.0" encoding="utf-8"?>
<sst xmlns="http://schemas.openxmlformats.org/spreadsheetml/2006/main" count="588" uniqueCount="196">
  <si>
    <t>Opći prihodi i primici</t>
  </si>
  <si>
    <t>Prihodi za posebne namjene</t>
  </si>
  <si>
    <t>Pomoći</t>
  </si>
  <si>
    <t>Naziv računa</t>
  </si>
  <si>
    <t xml:space="preserve"> Procjena 2005.</t>
  </si>
  <si>
    <t xml:space="preserve"> Procjena 2006.</t>
  </si>
  <si>
    <t>UKUPNO A/Tpr./Kpr.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</si>
  <si>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</si>
  <si>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</si>
  <si>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</si>
  <si>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</si>
  <si>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</si>
  <si>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</si>
  <si>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</si>
  <si>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</si>
  <si>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</si>
  <si>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</si>
  <si>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Ostale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</si>
  <si>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</si>
  <si>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</si>
  <si>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</si>
  <si>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</si>
  <si>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</si>
  <si>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 xml:space="preserve">Naknade troškova osobama izvan radnog odnosa </t>
  </si>
  <si>
    <t xml:space="preserve">RASHODI PO IZVORIMA FINANCIRANJA </t>
  </si>
  <si>
    <t xml:space="preserve">Vlastiti prihodi </t>
  </si>
  <si>
    <t xml:space="preserve">Pomoći </t>
  </si>
  <si>
    <t>RASHODI I IZDACI</t>
  </si>
  <si>
    <t>PRIHODI I PRIMICI</t>
  </si>
  <si>
    <t xml:space="preserve">Račun prihoda/
primitka </t>
  </si>
  <si>
    <t>Pomoći od izvanproračunskih korisnika</t>
  </si>
  <si>
    <t>Prihodi za posebne namjene- preneseni višak</t>
  </si>
  <si>
    <t xml:space="preserve">Izvor financiranja 5 Pomoći </t>
  </si>
  <si>
    <t>Pomoći iz inozemstva i od subjekata unutar općeg proračuna</t>
  </si>
  <si>
    <t>UKUPNO Izvor financiranja Pomoći</t>
  </si>
  <si>
    <t xml:space="preserve">Izvor financiranja 1 Opći prihodi i primici 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</si>
  <si>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</si>
  <si>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</si>
  <si>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</si>
  <si>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UKUPNO Izvor financiranja Opći prihodi i primici</t>
  </si>
  <si>
    <t>Izvor financiranja 3 Vlastiti prihodi</t>
  </si>
  <si>
    <t>UKUPNO Izvor financiranja Vlastiti prihodi</t>
  </si>
  <si>
    <t>Prihodi od prodaje proizvoda i robe te pruženih usluga</t>
  </si>
  <si>
    <t>Prihodi od prodaje proizvoda i robe te pruženih usluga i prihodi od donacija</t>
  </si>
  <si>
    <t>Izvor financiranja 93 Vlastiti prihodi - preneseni višak</t>
  </si>
  <si>
    <t>Višak/manjak prihoda</t>
  </si>
  <si>
    <t xml:space="preserve">Višak prihoda poslovanja </t>
  </si>
  <si>
    <t xml:space="preserve">Izvor financiranja 4 Prihodi za posebne namjene </t>
  </si>
  <si>
    <t>Prihodi po posebnim propisima</t>
  </si>
  <si>
    <t>Sufinanciranje cijene usluge, participacije i slično</t>
  </si>
  <si>
    <t>UKUPNO Izvor financiranja Vlastiti prihodi - preneseni višak</t>
  </si>
  <si>
    <t>Izvor financiranja 94 Prihodi za posebne namjene - preneseni višak</t>
  </si>
  <si>
    <t>UKUPNO Izvor financiranja Prihodi za posebne namjene - preneseni višak</t>
  </si>
  <si>
    <t>Pomoći proračunskim korisnicima iz proračuna koji im nije nadležan</t>
  </si>
  <si>
    <t>Izvor financiranja 95 Pomoći - preneseni višak</t>
  </si>
  <si>
    <t>Sveukupno rashodi</t>
  </si>
  <si>
    <t>Sveukupno prihodi</t>
  </si>
  <si>
    <t xml:space="preserve">PRIHODI </t>
  </si>
  <si>
    <t xml:space="preserve">Opći prihodi i primici </t>
  </si>
  <si>
    <t>RASHODI</t>
  </si>
  <si>
    <t>3</t>
  </si>
  <si>
    <t xml:space="preserve">4 </t>
  </si>
  <si>
    <t xml:space="preserve">Prihodi za posebne namjene </t>
  </si>
  <si>
    <t xml:space="preserve">5 </t>
  </si>
  <si>
    <t xml:space="preserve">Ukupni prihodi </t>
  </si>
  <si>
    <t>Ukupni rashodi</t>
  </si>
  <si>
    <t>Oznaka IF</t>
  </si>
  <si>
    <t xml:space="preserve">Naziv izvora financiranja </t>
  </si>
  <si>
    <t xml:space="preserve">Pomoći - preneseni višak </t>
  </si>
  <si>
    <t xml:space="preserve">KORIŠTENJE PRENESENOG VIŠKA </t>
  </si>
  <si>
    <t xml:space="preserve">PREGLED UKUPNIH PRIHODA I RASHODA PO IZVORIMA FINANCIRANJA </t>
  </si>
  <si>
    <t>UKUPNO Izvor financiranja Prihodi za posebne namjene</t>
  </si>
  <si>
    <t>Izvorni plan 2019</t>
  </si>
  <si>
    <t>Tekući plan 2019</t>
  </si>
  <si>
    <t xml:space="preserve">Ostvarenje/
izvršenje 2019. </t>
  </si>
  <si>
    <t>Indeks</t>
  </si>
  <si>
    <t>6=5/2*100</t>
  </si>
  <si>
    <t>7=5/4*100</t>
  </si>
  <si>
    <t>Račun rashoda/
izdatka</t>
  </si>
  <si>
    <t>Izvor financiranja 4 Prihodi za posebne namjene</t>
  </si>
  <si>
    <t>Izvor financiranja  1 Opći prihodi i primici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</si>
  <si>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</si>
  <si>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</si>
  <si>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</si>
  <si>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</si>
  <si>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</si>
  <si>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</si>
  <si>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</si>
  <si>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</si>
  <si>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</si>
  <si>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</si>
  <si>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</si>
  <si>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</si>
  <si>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</si>
  <si>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</si>
  <si>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</si>
  <si>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</si>
  <si>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</si>
  <si>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</si>
  <si>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</si>
  <si>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</si>
  <si>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</si>
  <si>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</si>
  <si>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</si>
  <si>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</si>
  <si>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</si>
  <si>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</si>
  <si>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</si>
  <si>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</si>
  <si>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</si>
  <si>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</si>
  <si>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</si>
  <si>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>4222</t>
  </si>
  <si>
    <t>Komunikacijska oprema</t>
  </si>
  <si>
    <t xml:space="preserve">RAZLIKA </t>
  </si>
  <si>
    <t xml:space="preserve">RAZLIKA  </t>
  </si>
  <si>
    <t xml:space="preserve">UKUPNO PRIHODI </t>
  </si>
  <si>
    <t xml:space="preserve">PRIHODI PO IZVORIMA FINANCIRANJA </t>
  </si>
  <si>
    <t>Vlastiti prihodi</t>
  </si>
  <si>
    <t>Ukupno</t>
  </si>
  <si>
    <t>UKUPNO RASHODI</t>
  </si>
  <si>
    <t>PO EKONOMSKOJ KLASIFIKACIJI</t>
  </si>
  <si>
    <t>IZVJEŠTAJ O IZVRŠENJU FINANCIJSKOG PLANA 
PO PROGRAMSKOJ, EKONOMSKOJ I IZVORIMA FINANCIRANJA</t>
  </si>
  <si>
    <t xml:space="preserve">POKRIĆE MANJKA </t>
  </si>
  <si>
    <t>Izvor financiranja 91 Opći prihodi i primici - manjak</t>
  </si>
  <si>
    <t xml:space="preserve">Manjak prihoda od nefinacijske imovine </t>
  </si>
  <si>
    <t xml:space="preserve">Sveukupno rashodi + pokriće manjka </t>
  </si>
  <si>
    <t xml:space="preserve">IZVJEŠTAJ O IZVRŠENJU FINANCIJSKOG PLANA </t>
  </si>
  <si>
    <t>Izvorni plan 2020</t>
  </si>
  <si>
    <t>Tekući plan 2020</t>
  </si>
  <si>
    <t xml:space="preserve">Ostvarenje/
izvršenje 2020. </t>
  </si>
  <si>
    <t>Prihodi od prodaje proizvoda i roba te pruženih usluga</t>
  </si>
  <si>
    <t>Prihodi od pruženih usluga</t>
  </si>
  <si>
    <t>Kapitalne donacije</t>
  </si>
  <si>
    <t>Pomoći iz državnog proračuna temeljem prijenosa EU sredstava</t>
  </si>
  <si>
    <t>Pomoćo proračunskim korisnicima iz proračuna koji im nije nadležan</t>
  </si>
  <si>
    <t>Kapitalen pomoći proračunskim korisnicima iz proračuna koji im nije nadležan</t>
  </si>
  <si>
    <t>Stručno usavršavanje zaposlenika</t>
  </si>
  <si>
    <t>Ostale naknade troškova zaposlenima</t>
  </si>
  <si>
    <t>Materijal i sirovine</t>
  </si>
  <si>
    <t>Službena radna i zaštitna odjeća i obuća</t>
  </si>
  <si>
    <t>Sitan inventar</t>
  </si>
  <si>
    <t>Usluge promidžbe i informiranja</t>
  </si>
  <si>
    <t>Zakupnine i najamnine</t>
  </si>
  <si>
    <t>Zdravstvene i veterinarske usluge</t>
  </si>
  <si>
    <t>Premije osiguranja</t>
  </si>
  <si>
    <t>Članarine i norme</t>
  </si>
  <si>
    <t>Naknade građanima i kućanstvima na temelju osiguranja i druge naknade</t>
  </si>
  <si>
    <t>Naknade građanima i kućanstvima u naravi</t>
  </si>
  <si>
    <t>Rashodi za nabavu nefinancijske imovine</t>
  </si>
  <si>
    <t>Rashodi za nabavu neproizvedene dugotrajne imovine</t>
  </si>
  <si>
    <t>Licence</t>
  </si>
  <si>
    <t>Oprema za održavanje i zaštitu</t>
  </si>
  <si>
    <t>Sportska i glazbena oprema</t>
  </si>
  <si>
    <t>Uređaji, strojevi i oprema za ostale namjene</t>
  </si>
  <si>
    <t>Knjige</t>
  </si>
  <si>
    <t>Intelektualne i osobne usluge</t>
  </si>
  <si>
    <t>Medicinska i laboratorijska oprema</t>
  </si>
  <si>
    <t>Instrumenti, uređaji i strojevi</t>
  </si>
  <si>
    <t>Ostvarenje/izvršenje 2019.</t>
  </si>
  <si>
    <t>Izvorni plan 2020.</t>
  </si>
  <si>
    <t>Tekući plan 2020.</t>
  </si>
  <si>
    <t>Ostvarenje/izvršenje 2020.</t>
  </si>
  <si>
    <t>Tekuće donacije</t>
  </si>
  <si>
    <t>Kapitalne pomoći proračunskim korisnicima iz proračuna koji im nije nadležan</t>
  </si>
  <si>
    <t>Ostali rashodi za zaposlene</t>
  </si>
  <si>
    <t>Rashodi za materijal i energijui</t>
  </si>
  <si>
    <t>Laboratorijske usluge</t>
  </si>
  <si>
    <t>Intelektualne i osobne</t>
  </si>
  <si>
    <t>Naknade za rad predstavničkih i izvršnih  tijela, povjerenstava i slično</t>
  </si>
  <si>
    <t>Članarine</t>
  </si>
  <si>
    <t>Naknade troškova osobama izvan radnog odnosa</t>
  </si>
  <si>
    <t>Uređaji</t>
  </si>
  <si>
    <t>Seminari i savjetovanja</t>
  </si>
  <si>
    <t>Ostale naknade za proračun u naravi</t>
  </si>
  <si>
    <t>Računala i računalna oprema</t>
  </si>
  <si>
    <t>Uređaji, strojevi i oprema</t>
  </si>
  <si>
    <t xml:space="preserve">Izvor financiranja  Vlastiti prihodi </t>
  </si>
  <si>
    <t xml:space="preserve">Seminari i savjetovanja </t>
  </si>
  <si>
    <t>Tisak</t>
  </si>
  <si>
    <t>Naknade troškova službenog puta</t>
  </si>
  <si>
    <t>Izvor financiranja Vlastiti prihodi</t>
  </si>
  <si>
    <t>Sportska oprema</t>
  </si>
  <si>
    <t>Oprema za održavanje prostorija</t>
  </si>
  <si>
    <t>Opći prihodi i primici-preneseni manjak</t>
  </si>
  <si>
    <t xml:space="preserve">Kapitalne pomoći iz državnog proračuna proračunskim korisnicima proračuna </t>
  </si>
  <si>
    <t>Naknada za korištenje privatnog automobila u službene svrhe</t>
  </si>
  <si>
    <t>Medicinska oprema</t>
  </si>
  <si>
    <t>Naknada troškova službenog puta</t>
  </si>
  <si>
    <t>Inatrumeni, uređaji i strojevi</t>
  </si>
  <si>
    <t>Manjak prihoda poslovanja</t>
  </si>
  <si>
    <t>Izvor financiranja 1 Opći prihodi i primici</t>
  </si>
  <si>
    <t>Višak</t>
  </si>
  <si>
    <t>Preneseni manjak</t>
  </si>
  <si>
    <t>Višak prihoda poslovanja</t>
  </si>
  <si>
    <t>Rezultat poslovanja -prenijeti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</si>
</sst>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3" fontId="34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56" fillId="0" borderId="0" xfId="0" applyFont="1" applyAlignment="1">
      <alignment vertical="center" wrapText="1"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49" fontId="9" fillId="0" borderId="0" xfId="0" applyNumberFormat="1" applyFont="1" applyBorder="1" applyAlignment="1" quotePrefix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49" fontId="8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 wrapText="1"/>
    </xf>
    <xf numFmtId="3" fontId="10" fillId="0" borderId="19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quotePrefix="1">
      <alignment horizontal="center"/>
    </xf>
    <xf numFmtId="49" fontId="9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/>
    </xf>
    <xf numFmtId="3" fontId="13" fillId="0" borderId="23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 vertical="center"/>
    </xf>
    <xf numFmtId="3" fontId="10" fillId="0" borderId="14" xfId="0" applyNumberFormat="1" applyFont="1" applyBorder="1" applyAlignment="1">
      <alignment horizontal="right" vertical="center" wrapText="1"/>
    </xf>
    <xf numFmtId="3" fontId="10" fillId="0" borderId="19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 quotePrefix="1">
      <alignment horizontal="right" vertical="center"/>
    </xf>
    <xf numFmtId="3" fontId="5" fillId="0" borderId="10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29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quotePrefix="1">
      <alignment horizontal="center" vertical="center" wrapText="1"/>
    </xf>
    <xf numFmtId="3" fontId="10" fillId="0" borderId="0" xfId="0" applyNumberFormat="1" applyFont="1" applyAlignment="1">
      <alignment/>
    </xf>
    <xf numFmtId="3" fontId="10" fillId="0" borderId="14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3" fontId="9" fillId="0" borderId="14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1" fontId="9" fillId="0" borderId="31" xfId="0" applyNumberFormat="1" applyFont="1" applyBorder="1" applyAlignment="1">
      <alignment horizontal="right" vertical="center" wrapText="1"/>
    </xf>
    <xf numFmtId="1" fontId="9" fillId="0" borderId="32" xfId="0" applyNumberFormat="1" applyFont="1" applyBorder="1" applyAlignment="1">
      <alignment horizontal="right" vertical="center" wrapText="1"/>
    </xf>
    <xf numFmtId="1" fontId="10" fillId="0" borderId="32" xfId="0" applyNumberFormat="1" applyFont="1" applyBorder="1" applyAlignment="1">
      <alignment horizontal="right" vertical="center" wrapText="1"/>
    </xf>
    <xf numFmtId="0" fontId="9" fillId="0" borderId="33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3" fontId="10" fillId="0" borderId="14" xfId="0" applyNumberFormat="1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left" vertical="center" wrapText="1"/>
    </xf>
    <xf numFmtId="3" fontId="9" fillId="0" borderId="14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 wrapText="1"/>
    </xf>
    <xf numFmtId="3" fontId="16" fillId="0" borderId="0" xfId="0" applyNumberFormat="1" applyFont="1" applyAlignment="1">
      <alignment/>
    </xf>
    <xf numFmtId="3" fontId="5" fillId="0" borderId="10" xfId="0" applyNumberFormat="1" applyFont="1" applyBorder="1" applyAlignment="1" quotePrefix="1">
      <alignment horizontal="center"/>
    </xf>
    <xf numFmtId="3" fontId="4" fillId="0" borderId="0" xfId="0" applyNumberFormat="1" applyFont="1" applyAlignment="1">
      <alignment horizontal="left" vertical="center"/>
    </xf>
    <xf numFmtId="3" fontId="9" fillId="0" borderId="0" xfId="0" applyNumberFormat="1" applyFont="1" applyAlignment="1" quotePrefix="1">
      <alignment horizontal="center" vertical="center"/>
    </xf>
    <xf numFmtId="3" fontId="9" fillId="0" borderId="0" xfId="0" applyNumberFormat="1" applyFont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3" fontId="7" fillId="0" borderId="32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/>
    </xf>
    <xf numFmtId="0" fontId="10" fillId="0" borderId="21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3" fontId="10" fillId="0" borderId="36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3" fontId="10" fillId="0" borderId="37" xfId="0" applyNumberFormat="1" applyFont="1" applyBorder="1" applyAlignment="1">
      <alignment horizontal="right" vertical="center" wrapText="1"/>
    </xf>
    <xf numFmtId="3" fontId="10" fillId="0" borderId="38" xfId="0" applyNumberFormat="1" applyFont="1" applyBorder="1" applyAlignment="1">
      <alignment horizontal="right" vertical="center" wrapText="1"/>
    </xf>
    <xf numFmtId="3" fontId="10" fillId="0" borderId="37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0" fontId="10" fillId="0" borderId="35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39" xfId="0" applyNumberFormat="1" applyFont="1" applyBorder="1" applyAlignment="1">
      <alignment horizontal="right" vertical="center"/>
    </xf>
    <xf numFmtId="1" fontId="10" fillId="0" borderId="38" xfId="0" applyNumberFormat="1" applyFont="1" applyBorder="1" applyAlignment="1">
      <alignment horizontal="right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3" fontId="10" fillId="0" borderId="39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/>
    </xf>
    <xf numFmtId="0" fontId="10" fillId="0" borderId="40" xfId="0" applyFont="1" applyBorder="1" applyAlignment="1">
      <alignment horizontal="left" vertical="center" wrapText="1"/>
    </xf>
    <xf numFmtId="3" fontId="9" fillId="0" borderId="39" xfId="0" applyNumberFormat="1" applyFont="1" applyBorder="1" applyAlignment="1">
      <alignment horizontal="right" vertical="center"/>
    </xf>
    <xf numFmtId="3" fontId="9" fillId="0" borderId="39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quotePrefix="1">
      <alignment horizontal="center" vertical="center"/>
    </xf>
    <xf numFmtId="3" fontId="10" fillId="0" borderId="23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3" fontId="10" fillId="0" borderId="41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horizontal="right" vertical="center" wrapText="1"/>
    </xf>
    <xf numFmtId="3" fontId="10" fillId="0" borderId="18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3" fontId="10" fillId="0" borderId="42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9" fillId="0" borderId="43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0" fontId="9" fillId="0" borderId="44" xfId="0" applyFont="1" applyBorder="1" applyAlignment="1">
      <alignment horizontal="left" vertical="center" wrapText="1"/>
    </xf>
    <xf numFmtId="3" fontId="9" fillId="0" borderId="17" xfId="0" applyNumberFormat="1" applyFont="1" applyBorder="1" applyAlignment="1">
      <alignment horizontal="right" vertical="center"/>
    </xf>
    <xf numFmtId="3" fontId="10" fillId="0" borderId="45" xfId="0" applyNumberFormat="1" applyFont="1" applyBorder="1" applyAlignment="1">
      <alignment horizontal="right" vertical="center"/>
    </xf>
    <xf numFmtId="3" fontId="10" fillId="0" borderId="4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10" fillId="0" borderId="42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3" fontId="10" fillId="0" borderId="43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3" fontId="57" fillId="0" borderId="46" xfId="0" applyNumberFormat="1" applyFont="1" applyBorder="1" applyAlignment="1">
      <alignment horizontal="right" vertical="center"/>
    </xf>
    <xf numFmtId="3" fontId="58" fillId="0" borderId="18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/>
    </xf>
    <xf numFmtId="3" fontId="10" fillId="0" borderId="28" xfId="0" applyNumberFormat="1" applyFont="1" applyBorder="1" applyAlignment="1">
      <alignment horizontal="right" vertical="center"/>
    </xf>
    <xf numFmtId="3" fontId="57" fillId="0" borderId="18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45" xfId="0" applyNumberFormat="1" applyFont="1" applyBorder="1" applyAlignment="1">
      <alignment vertical="center"/>
    </xf>
    <xf numFmtId="0" fontId="9" fillId="0" borderId="47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3" fontId="9" fillId="0" borderId="41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 quotePrefix="1">
      <alignment horizontal="center" vertical="center" wrapText="1"/>
    </xf>
    <xf numFmtId="3" fontId="10" fillId="0" borderId="39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 quotePrefix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 wrapText="1"/>
    </xf>
    <xf numFmtId="3" fontId="9" fillId="0" borderId="40" xfId="0" applyNumberFormat="1" applyFont="1" applyBorder="1" applyAlignment="1" quotePrefix="1">
      <alignment horizontal="right" vertical="center"/>
    </xf>
    <xf numFmtId="3" fontId="9" fillId="0" borderId="39" xfId="0" applyNumberFormat="1" applyFont="1" applyBorder="1" applyAlignment="1" quotePrefix="1">
      <alignment horizontal="right" vertical="center"/>
    </xf>
    <xf numFmtId="3" fontId="13" fillId="0" borderId="40" xfId="0" applyNumberFormat="1" applyFont="1" applyBorder="1" applyAlignment="1" quotePrefix="1">
      <alignment horizontal="center" vertical="center" wrapText="1"/>
    </xf>
    <xf numFmtId="3" fontId="9" fillId="0" borderId="45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57" fillId="0" borderId="45" xfId="0" applyNumberFormat="1" applyFont="1" applyBorder="1" applyAlignment="1">
      <alignment horizontal="right" vertical="center"/>
    </xf>
    <xf numFmtId="3" fontId="58" fillId="0" borderId="17" xfId="0" applyNumberFormat="1" applyFont="1" applyBorder="1" applyAlignment="1">
      <alignment horizontal="right" vertical="center"/>
    </xf>
    <xf numFmtId="3" fontId="57" fillId="0" borderId="39" xfId="0" applyNumberFormat="1" applyFont="1" applyBorder="1" applyAlignment="1">
      <alignment horizontal="right" vertical="center"/>
    </xf>
    <xf numFmtId="3" fontId="58" fillId="0" borderId="40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/>
    </xf>
    <xf numFmtId="3" fontId="5" fillId="0" borderId="40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3" fontId="7" fillId="0" borderId="30" xfId="0" applyNumberFormat="1" applyFont="1" applyBorder="1" applyAlignment="1" quotePrefix="1">
      <alignment horizontal="center" vertical="center" wrapText="1"/>
    </xf>
    <xf numFmtId="3" fontId="7" fillId="0" borderId="38" xfId="0" applyNumberFormat="1" applyFont="1" applyBorder="1" applyAlignment="1" quotePrefix="1">
      <alignment horizontal="center" vertical="center" wrapText="1"/>
    </xf>
    <xf numFmtId="0" fontId="13" fillId="0" borderId="30" xfId="0" applyNumberFormat="1" applyFont="1" applyBorder="1" applyAlignment="1" quotePrefix="1">
      <alignment horizontal="center" vertical="center" wrapText="1"/>
    </xf>
    <xf numFmtId="0" fontId="7" fillId="0" borderId="30" xfId="0" applyNumberFormat="1" applyFont="1" applyBorder="1" applyAlignment="1" quotePrefix="1">
      <alignment horizontal="center" vertical="center" wrapText="1"/>
    </xf>
    <xf numFmtId="0" fontId="7" fillId="0" borderId="38" xfId="0" applyNumberFormat="1" applyFont="1" applyBorder="1" applyAlignment="1" quotePrefix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0" fontId="13" fillId="0" borderId="10" xfId="0" applyNumberFormat="1" applyFont="1" applyBorder="1" applyAlignment="1" quotePrefix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49" fontId="9" fillId="0" borderId="40" xfId="0" applyNumberFormat="1" applyFont="1" applyBorder="1" applyAlignment="1" quotePrefix="1">
      <alignment horizontal="center" vertical="center" wrapText="1"/>
    </xf>
    <xf numFmtId="49" fontId="9" fillId="0" borderId="29" xfId="0" applyNumberFormat="1" applyFont="1" applyBorder="1" applyAlignment="1" quotePrefix="1">
      <alignment horizontal="center" vertical="center" wrapText="1"/>
    </xf>
    <xf numFmtId="3" fontId="5" fillId="0" borderId="10" xfId="0" applyNumberFormat="1" applyFont="1" applyBorder="1" applyAlignment="1" quotePrefix="1">
      <alignment horizontal="center"/>
    </xf>
    <xf numFmtId="3" fontId="6" fillId="0" borderId="0" xfId="0" applyNumberFormat="1" applyFont="1" applyAlignment="1" quotePrefix="1">
      <alignment horizontal="center" vertical="center"/>
    </xf>
    <xf numFmtId="49" fontId="9" fillId="0" borderId="40" xfId="0" applyNumberFormat="1" applyFont="1" applyBorder="1" applyAlignment="1" quotePrefix="1">
      <alignment horizontal="left" vertical="center"/>
    </xf>
    <xf numFmtId="49" fontId="9" fillId="0" borderId="29" xfId="0" applyNumberFormat="1" applyFont="1" applyBorder="1" applyAlignment="1" quotePrefix="1">
      <alignment horizontal="left" vertical="center"/>
    </xf>
    <xf numFmtId="3" fontId="6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9" fillId="0" borderId="40" xfId="0" applyNumberFormat="1" applyFont="1" applyBorder="1" applyAlignment="1" quotePrefix="1">
      <alignment horizontal="left" vertical="center"/>
    </xf>
    <xf numFmtId="3" fontId="9" fillId="0" borderId="29" xfId="0" applyNumberFormat="1" applyFont="1" applyBorder="1" applyAlignment="1" quotePrefix="1">
      <alignment horizontal="left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 quotePrefix="1">
      <alignment horizontal="left" vertical="center"/>
    </xf>
    <xf numFmtId="49" fontId="9" fillId="0" borderId="40" xfId="0" applyNumberFormat="1" applyFont="1" applyBorder="1" applyAlignment="1" quotePrefix="1">
      <alignment horizontal="left" vertical="center" wrapText="1"/>
    </xf>
    <xf numFmtId="49" fontId="9" fillId="0" borderId="29" xfId="0" applyNumberFormat="1" applyFont="1" applyBorder="1" applyAlignment="1" quotePrefix="1">
      <alignment horizontal="left" vertical="center" wrapText="1"/>
    </xf>
    <xf numFmtId="3" fontId="6" fillId="0" borderId="0" xfId="0" applyNumberFormat="1" applyFont="1" applyAlignment="1">
      <alignment horizontal="center"/>
    </xf>
    <xf numFmtId="3" fontId="9" fillId="0" borderId="40" xfId="0" applyNumberFormat="1" applyFont="1" applyBorder="1" applyAlignment="1" quotePrefix="1">
      <alignment horizontal="center" vertical="center"/>
    </xf>
    <xf numFmtId="3" fontId="9" fillId="0" borderId="29" xfId="0" applyNumberFormat="1" applyFont="1" applyBorder="1" applyAlignment="1" quotePrefix="1">
      <alignment horizontal="center" vertical="center"/>
    </xf>
    <xf numFmtId="49" fontId="9" fillId="0" borderId="49" xfId="0" applyNumberFormat="1" applyFont="1" applyBorder="1" applyAlignment="1">
      <alignment horizontal="right" vertical="center"/>
    </xf>
    <xf numFmtId="49" fontId="9" fillId="0" borderId="20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right" vertical="center"/>
    </xf>
    <xf numFmtId="49" fontId="9" fillId="0" borderId="45" xfId="0" applyNumberFormat="1" applyFont="1" applyBorder="1" applyAlignment="1">
      <alignment horizontal="right" vertical="center"/>
    </xf>
    <xf numFmtId="49" fontId="9" fillId="0" borderId="27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3" fontId="9" fillId="0" borderId="53" xfId="0" applyNumberFormat="1" applyFont="1" applyBorder="1" applyAlignment="1" quotePrefix="1">
      <alignment horizontal="left" vertical="center" wrapText="1"/>
    </xf>
    <xf numFmtId="3" fontId="9" fillId="0" borderId="40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0" fontId="10" fillId="0" borderId="54" xfId="0" applyNumberFormat="1" applyFont="1" applyBorder="1" applyAlignment="1">
      <alignment horizontal="left" vertical="center"/>
    </xf>
    <xf numFmtId="3" fontId="10" fillId="0" borderId="46" xfId="0" applyNumberFormat="1" applyFont="1" applyBorder="1" applyAlignment="1">
      <alignment horizontal="left" vertical="center" wrapText="1"/>
    </xf>
    <xf numFmtId="3" fontId="10" fillId="0" borderId="46" xfId="0" applyNumberFormat="1" applyFont="1" applyBorder="1" applyAlignment="1">
      <alignment horizontal="right" vertical="center"/>
    </xf>
    <xf numFmtId="1" fontId="10" fillId="0" borderId="34" xfId="0" applyNumberFormat="1" applyFont="1" applyBorder="1" applyAlignment="1">
      <alignment horizontal="right" vertical="center" wrapText="1"/>
    </xf>
    <xf numFmtId="0" fontId="10" fillId="0" borderId="40" xfId="0" applyNumberFormat="1" applyFont="1" applyBorder="1" applyAlignment="1">
      <alignment horizontal="left" vertical="center"/>
    </xf>
    <xf numFmtId="3" fontId="10" fillId="0" borderId="23" xfId="0" applyNumberFormat="1" applyFont="1" applyBorder="1" applyAlignment="1">
      <alignment horizontal="left" vertical="center" wrapText="1"/>
    </xf>
    <xf numFmtId="3" fontId="10" fillId="0" borderId="40" xfId="0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right" vertical="center" wrapText="1"/>
    </xf>
    <xf numFmtId="0" fontId="10" fillId="0" borderId="54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3" fontId="8" fillId="0" borderId="56" xfId="0" applyNumberFormat="1" applyFont="1" applyBorder="1" applyAlignment="1">
      <alignment vertical="center"/>
    </xf>
    <xf numFmtId="3" fontId="5" fillId="0" borderId="40" xfId="0" applyNumberFormat="1" applyFont="1" applyBorder="1" applyAlignment="1" quotePrefix="1">
      <alignment horizontal="right"/>
    </xf>
    <xf numFmtId="3" fontId="5" fillId="0" borderId="39" xfId="0" applyNumberFormat="1" applyFont="1" applyBorder="1" applyAlignment="1" quotePrefix="1">
      <alignment horizontal="center"/>
    </xf>
    <xf numFmtId="3" fontId="5" fillId="0" borderId="40" xfId="0" applyNumberFormat="1" applyFont="1" applyBorder="1" applyAlignment="1" quotePrefix="1">
      <alignment horizontal="center"/>
    </xf>
    <xf numFmtId="3" fontId="5" fillId="0" borderId="37" xfId="0" applyNumberFormat="1" applyFont="1" applyBorder="1" applyAlignment="1" quotePrefix="1">
      <alignment horizontal="center"/>
    </xf>
    <xf numFmtId="49" fontId="8" fillId="0" borderId="45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9" fillId="0" borderId="2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3" fontId="9" fillId="0" borderId="17" xfId="0" applyNumberFormat="1" applyFont="1" applyBorder="1" applyAlignment="1" quotePrefix="1">
      <alignment horizontal="center" vertical="center"/>
    </xf>
    <xf numFmtId="3" fontId="9" fillId="0" borderId="24" xfId="0" applyNumberFormat="1" applyFont="1" applyBorder="1" applyAlignment="1" quotePrefix="1">
      <alignment horizontal="left" vertical="center"/>
    </xf>
    <xf numFmtId="3" fontId="9" fillId="0" borderId="45" xfId="0" applyNumberFormat="1" applyFont="1" applyBorder="1" applyAlignment="1" quotePrefix="1">
      <alignment horizontal="center" vertical="center"/>
    </xf>
    <xf numFmtId="3" fontId="9" fillId="0" borderId="57" xfId="0" applyNumberFormat="1" applyFont="1" applyBorder="1" applyAlignment="1" quotePrefix="1">
      <alignment horizontal="left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Lis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zoomScale="85" zoomScaleNormal="85" zoomScalePageLayoutView="0" workbookViewId="0" topLeftCell="A70">
      <selection activeCell="M93" sqref="M93"/>
    </sheetView>
  </sheetViews>
  <sheetFormatPr defaultColWidth="9.140625" defaultRowHeight="12.75"/>
  <cols>
    <col min="1" max="1" width="9.28125" style="5" customWidth="1"/>
    <col min="2" max="2" width="34.140625" style="5" customWidth="1"/>
    <col min="3" max="3" width="15.8515625" style="5" customWidth="1"/>
    <col min="4" max="4" width="14.8515625" style="16" customWidth="1"/>
    <col min="5" max="5" width="16.00390625" style="16" customWidth="1"/>
    <col min="6" max="6" width="14.8515625" style="16" customWidth="1"/>
    <col min="7" max="7" width="10.140625" style="16" customWidth="1"/>
    <col min="8" max="8" width="10.421875" style="5" customWidth="1"/>
    <col min="9" max="9" width="13.8515625" style="5" customWidth="1"/>
    <col min="10" max="15" width="15.140625" style="5" customWidth="1"/>
    <col min="16" max="16" width="16.7109375" style="5" hidden="1" customWidth="1"/>
    <col min="17" max="17" width="16.421875" style="5" hidden="1" customWidth="1"/>
    <col min="18" max="18" width="12.57421875" style="5" hidden="1" customWidth="1"/>
    <col min="19" max="19" width="15.140625" style="5" customWidth="1"/>
    <col min="20" max="16384" width="9.140625" style="5" customWidth="1"/>
  </cols>
  <sheetData>
    <row r="1" spans="1:10" ht="20.25">
      <c r="A1" s="246" t="s">
        <v>127</v>
      </c>
      <c r="B1" s="246"/>
      <c r="C1" s="246"/>
      <c r="D1" s="246"/>
      <c r="E1" s="246"/>
      <c r="F1" s="246"/>
      <c r="G1" s="246"/>
      <c r="H1" s="4"/>
      <c r="I1" s="4"/>
      <c r="J1" s="4"/>
    </row>
    <row r="2" spans="1:10" ht="20.25">
      <c r="A2" s="246" t="s">
        <v>121</v>
      </c>
      <c r="B2" s="246"/>
      <c r="C2" s="246"/>
      <c r="D2" s="246"/>
      <c r="E2" s="246"/>
      <c r="F2" s="246"/>
      <c r="G2" s="246"/>
      <c r="H2" s="246"/>
      <c r="I2" s="4"/>
      <c r="J2" s="4"/>
    </row>
    <row r="4" spans="1:7" ht="20.25">
      <c r="A4" s="256" t="s">
        <v>28</v>
      </c>
      <c r="B4" s="256"/>
      <c r="C4" s="256"/>
      <c r="D4" s="256"/>
      <c r="E4" s="256"/>
      <c r="F4" s="256"/>
      <c r="G4" s="256"/>
    </row>
    <row r="5" spans="1:7" s="7" customFormat="1" ht="15">
      <c r="A5" s="6"/>
      <c r="D5" s="8"/>
      <c r="E5" s="8"/>
      <c r="F5" s="8"/>
      <c r="G5" s="8"/>
    </row>
    <row r="6" spans="1:8" ht="15.75" customHeight="1">
      <c r="A6" s="250" t="s">
        <v>29</v>
      </c>
      <c r="B6" s="252" t="s">
        <v>3</v>
      </c>
      <c r="C6" s="252" t="s">
        <v>74</v>
      </c>
      <c r="D6" s="247" t="s">
        <v>128</v>
      </c>
      <c r="E6" s="247" t="s">
        <v>129</v>
      </c>
      <c r="F6" s="247" t="s">
        <v>130</v>
      </c>
      <c r="G6" s="247" t="s">
        <v>75</v>
      </c>
      <c r="H6" s="247" t="s">
        <v>75</v>
      </c>
    </row>
    <row r="7" spans="1:8" ht="31.5" customHeight="1">
      <c r="A7" s="251"/>
      <c r="B7" s="253"/>
      <c r="C7" s="253"/>
      <c r="D7" s="248"/>
      <c r="E7" s="248"/>
      <c r="F7" s="248"/>
      <c r="G7" s="248"/>
      <c r="H7" s="248"/>
    </row>
    <row r="8" spans="1:8" s="73" customFormat="1" ht="12">
      <c r="A8" s="255">
        <v>1</v>
      </c>
      <c r="B8" s="255"/>
      <c r="C8" s="71">
        <v>2</v>
      </c>
      <c r="D8" s="72">
        <v>3</v>
      </c>
      <c r="E8" s="72">
        <v>4</v>
      </c>
      <c r="F8" s="72">
        <v>5</v>
      </c>
      <c r="G8" s="72" t="s">
        <v>76</v>
      </c>
      <c r="H8" s="72" t="s">
        <v>77</v>
      </c>
    </row>
    <row r="9" spans="1:8" ht="45">
      <c r="A9" s="147">
        <v>67</v>
      </c>
      <c r="B9" s="10" t="s">
        <v>36</v>
      </c>
      <c r="C9" s="62">
        <f>SUM(C10:C11)</f>
        <v>1556698</v>
      </c>
      <c r="D9" s="62">
        <v>2161667</v>
      </c>
      <c r="E9" s="62">
        <v>2161667</v>
      </c>
      <c r="F9" s="62">
        <f>SUM(F10:F11)</f>
        <v>2132422</v>
      </c>
      <c r="G9" s="62">
        <v>137</v>
      </c>
      <c r="H9" s="65">
        <v>99</v>
      </c>
    </row>
    <row r="10" spans="1:8" ht="30">
      <c r="A10" s="148">
        <v>6711</v>
      </c>
      <c r="B10" s="23" t="s">
        <v>37</v>
      </c>
      <c r="C10" s="82">
        <v>1554805</v>
      </c>
      <c r="D10" s="24">
        <v>1993499</v>
      </c>
      <c r="E10" s="24">
        <v>1993499</v>
      </c>
      <c r="F10" s="24">
        <v>1964400</v>
      </c>
      <c r="G10" s="36">
        <v>126</v>
      </c>
      <c r="H10" s="129">
        <v>99</v>
      </c>
    </row>
    <row r="11" spans="1:10" ht="45">
      <c r="A11" s="148">
        <v>6712</v>
      </c>
      <c r="B11" s="23" t="s">
        <v>38</v>
      </c>
      <c r="C11" s="82">
        <v>1893</v>
      </c>
      <c r="D11" s="24">
        <v>168168</v>
      </c>
      <c r="E11" s="24">
        <v>168168</v>
      </c>
      <c r="F11" s="24">
        <v>168022</v>
      </c>
      <c r="G11" s="36">
        <v>8876</v>
      </c>
      <c r="H11" s="129">
        <v>100</v>
      </c>
      <c r="I11" s="1"/>
      <c r="J11" s="11"/>
    </row>
    <row r="12" spans="1:8" ht="45">
      <c r="A12" s="149">
        <v>66</v>
      </c>
      <c r="B12" s="35" t="s">
        <v>43</v>
      </c>
      <c r="C12" s="112">
        <f>SUM(C13:C13)</f>
        <v>316539</v>
      </c>
      <c r="D12" s="36">
        <v>319700</v>
      </c>
      <c r="E12" s="36">
        <v>319700</v>
      </c>
      <c r="F12" s="36">
        <f>SUM(F13:F13)</f>
        <v>289869</v>
      </c>
      <c r="G12" s="36">
        <v>92</v>
      </c>
      <c r="H12" s="150">
        <v>91</v>
      </c>
    </row>
    <row r="13" spans="1:8" ht="30">
      <c r="A13" s="148">
        <v>661</v>
      </c>
      <c r="B13" s="23" t="s">
        <v>42</v>
      </c>
      <c r="C13" s="82">
        <v>316539</v>
      </c>
      <c r="D13" s="24">
        <v>290000</v>
      </c>
      <c r="E13" s="24">
        <v>290000</v>
      </c>
      <c r="F13" s="24">
        <v>289869</v>
      </c>
      <c r="G13" s="24">
        <v>92</v>
      </c>
      <c r="H13" s="151">
        <v>100</v>
      </c>
    </row>
    <row r="14" spans="1:8" ht="30">
      <c r="A14" s="148">
        <v>6614</v>
      </c>
      <c r="B14" s="23" t="s">
        <v>131</v>
      </c>
      <c r="C14" s="82">
        <v>1135</v>
      </c>
      <c r="D14" s="24">
        <v>1200</v>
      </c>
      <c r="E14" s="24">
        <v>1200</v>
      </c>
      <c r="F14" s="24">
        <v>1056</v>
      </c>
      <c r="G14" s="24">
        <v>93</v>
      </c>
      <c r="H14" s="151">
        <v>88</v>
      </c>
    </row>
    <row r="15" spans="1:8" ht="15">
      <c r="A15" s="148">
        <v>6615</v>
      </c>
      <c r="B15" s="23" t="s">
        <v>132</v>
      </c>
      <c r="C15" s="82">
        <v>284450</v>
      </c>
      <c r="D15" s="24">
        <v>291200</v>
      </c>
      <c r="E15" s="24">
        <v>291200</v>
      </c>
      <c r="F15" s="24">
        <v>260380</v>
      </c>
      <c r="G15" s="24">
        <v>91</v>
      </c>
      <c r="H15" s="151">
        <v>89</v>
      </c>
    </row>
    <row r="16" spans="1:8" ht="15">
      <c r="A16" s="148">
        <v>6632</v>
      </c>
      <c r="B16" s="23" t="s">
        <v>133</v>
      </c>
      <c r="C16" s="82">
        <v>30954</v>
      </c>
      <c r="D16" s="24">
        <v>28500</v>
      </c>
      <c r="E16" s="24">
        <v>28500</v>
      </c>
      <c r="F16" s="24">
        <v>28433</v>
      </c>
      <c r="G16" s="24">
        <v>92</v>
      </c>
      <c r="H16" s="151">
        <v>100</v>
      </c>
    </row>
    <row r="17" spans="1:17" s="17" customFormat="1" ht="15">
      <c r="A17" s="149">
        <v>652</v>
      </c>
      <c r="B17" s="35" t="s">
        <v>48</v>
      </c>
      <c r="C17" s="36">
        <f>SUM(C18:C18)</f>
        <v>129742</v>
      </c>
      <c r="D17" s="36">
        <f>SUM(D18:D18)</f>
        <v>72000</v>
      </c>
      <c r="E17" s="36">
        <f>SUM(E18:E18)</f>
        <v>72000</v>
      </c>
      <c r="F17" s="36">
        <f>SUM(F18:F18)</f>
        <v>67296</v>
      </c>
      <c r="G17" s="36">
        <v>52</v>
      </c>
      <c r="H17" s="152">
        <v>93</v>
      </c>
      <c r="I17" s="91"/>
      <c r="J17" s="91"/>
      <c r="K17" s="91"/>
      <c r="L17" s="91"/>
      <c r="M17" s="68"/>
      <c r="N17" s="69"/>
      <c r="O17" s="69"/>
      <c r="P17" s="18"/>
      <c r="Q17" s="18"/>
    </row>
    <row r="18" spans="1:17" s="21" customFormat="1" ht="30">
      <c r="A18" s="148">
        <v>65264</v>
      </c>
      <c r="B18" s="23" t="s">
        <v>49</v>
      </c>
      <c r="C18" s="82">
        <v>129742</v>
      </c>
      <c r="D18" s="24">
        <v>72000</v>
      </c>
      <c r="E18" s="24">
        <v>72000</v>
      </c>
      <c r="F18" s="24">
        <v>67296</v>
      </c>
      <c r="G18" s="24">
        <v>52</v>
      </c>
      <c r="H18" s="152">
        <v>93</v>
      </c>
      <c r="I18" s="14"/>
      <c r="J18" s="14"/>
      <c r="K18" s="14"/>
      <c r="L18" s="14"/>
      <c r="M18" s="19"/>
      <c r="N18" s="19"/>
      <c r="O18" s="14"/>
      <c r="P18" s="20"/>
      <c r="Q18" s="20"/>
    </row>
    <row r="19" spans="1:8" ht="30">
      <c r="A19" s="149">
        <v>63</v>
      </c>
      <c r="B19" s="35" t="s">
        <v>33</v>
      </c>
      <c r="C19" s="36">
        <v>10905785</v>
      </c>
      <c r="D19" s="36">
        <f>SUM(D20:D23)</f>
        <v>11754067</v>
      </c>
      <c r="E19" s="36">
        <f>SUM(E20:E23)</f>
        <v>11754067</v>
      </c>
      <c r="F19" s="36">
        <f>SUM(F20:F23)</f>
        <v>11321787</v>
      </c>
      <c r="G19" s="36">
        <v>104</v>
      </c>
      <c r="H19" s="129">
        <v>96</v>
      </c>
    </row>
    <row r="20" spans="1:8" ht="15.75" customHeight="1">
      <c r="A20" s="148">
        <v>634</v>
      </c>
      <c r="B20" s="23" t="s">
        <v>30</v>
      </c>
      <c r="C20" s="157">
        <v>14568</v>
      </c>
      <c r="D20" s="24">
        <v>0</v>
      </c>
      <c r="E20" s="24">
        <v>0</v>
      </c>
      <c r="F20" s="24">
        <v>0</v>
      </c>
      <c r="G20" s="24">
        <v>0</v>
      </c>
      <c r="H20" s="130">
        <v>0</v>
      </c>
    </row>
    <row r="21" spans="1:8" ht="15.75" customHeight="1">
      <c r="A21" s="153">
        <v>6341</v>
      </c>
      <c r="B21" s="63" t="s">
        <v>30</v>
      </c>
      <c r="C21" s="83">
        <v>1137</v>
      </c>
      <c r="D21" s="64">
        <v>0</v>
      </c>
      <c r="E21" s="64">
        <v>0</v>
      </c>
      <c r="F21" s="64">
        <v>0</v>
      </c>
      <c r="G21" s="64">
        <v>0</v>
      </c>
      <c r="H21" s="132">
        <v>0</v>
      </c>
    </row>
    <row r="22" spans="1:8" ht="30.75" customHeight="1">
      <c r="A22" s="153">
        <v>6381</v>
      </c>
      <c r="B22" s="63" t="s">
        <v>134</v>
      </c>
      <c r="C22" s="83">
        <v>13431</v>
      </c>
      <c r="D22" s="64">
        <v>0</v>
      </c>
      <c r="E22" s="64">
        <v>0</v>
      </c>
      <c r="F22" s="64">
        <v>0</v>
      </c>
      <c r="G22" s="64">
        <v>0</v>
      </c>
      <c r="H22" s="132">
        <v>0</v>
      </c>
    </row>
    <row r="23" spans="1:8" ht="30">
      <c r="A23" s="153">
        <v>636</v>
      </c>
      <c r="B23" s="63" t="s">
        <v>53</v>
      </c>
      <c r="C23" s="156">
        <v>10891217</v>
      </c>
      <c r="D23" s="64">
        <v>11754067</v>
      </c>
      <c r="E23" s="64">
        <v>11754067</v>
      </c>
      <c r="F23" s="64">
        <v>11321787</v>
      </c>
      <c r="G23" s="64">
        <v>104</v>
      </c>
      <c r="H23" s="132">
        <v>96</v>
      </c>
    </row>
    <row r="24" spans="1:8" ht="30">
      <c r="A24" s="154">
        <v>6361</v>
      </c>
      <c r="B24" s="70" t="s">
        <v>135</v>
      </c>
      <c r="C24" s="158">
        <v>10891217</v>
      </c>
      <c r="D24" s="160">
        <v>11362603</v>
      </c>
      <c r="E24" s="160">
        <v>11362603</v>
      </c>
      <c r="F24" s="160">
        <v>10982149</v>
      </c>
      <c r="G24" s="160">
        <v>101</v>
      </c>
      <c r="H24" s="155">
        <v>97</v>
      </c>
    </row>
    <row r="25" spans="1:8" ht="45">
      <c r="A25" s="154">
        <v>6362</v>
      </c>
      <c r="B25" s="70" t="s">
        <v>136</v>
      </c>
      <c r="C25" s="159"/>
      <c r="D25" s="161">
        <v>391464</v>
      </c>
      <c r="E25" s="161">
        <v>391464</v>
      </c>
      <c r="F25" s="161">
        <v>339638</v>
      </c>
      <c r="G25" s="161">
        <v>0</v>
      </c>
      <c r="H25" s="155">
        <v>87</v>
      </c>
    </row>
    <row r="26" spans="1:8" s="48" customFormat="1" ht="19.5">
      <c r="A26" s="254" t="s">
        <v>116</v>
      </c>
      <c r="B26" s="254"/>
      <c r="C26" s="104">
        <f>SUM(C9,C12,C17,C19)</f>
        <v>12908764</v>
      </c>
      <c r="D26" s="104">
        <f>SUM(D9,D12,D17,D19)</f>
        <v>14307434</v>
      </c>
      <c r="E26" s="104">
        <f>SUM(E9,E12,E17,E19)</f>
        <v>14307434</v>
      </c>
      <c r="F26" s="104">
        <f>SUM(F9,F12,F17,F19)</f>
        <v>13811374</v>
      </c>
      <c r="G26" s="104">
        <v>107</v>
      </c>
      <c r="H26" s="104">
        <v>97</v>
      </c>
    </row>
    <row r="27" spans="1:8" ht="15">
      <c r="A27" s="13"/>
      <c r="B27" s="13"/>
      <c r="C27" s="103"/>
      <c r="D27" s="103"/>
      <c r="E27" s="103"/>
      <c r="F27" s="103"/>
      <c r="G27" s="14"/>
      <c r="H27" s="14"/>
    </row>
    <row r="28" ht="14.25" customHeight="1"/>
    <row r="29" spans="1:8" s="111" customFormat="1" ht="28.5" customHeight="1">
      <c r="A29" s="256" t="s">
        <v>27</v>
      </c>
      <c r="B29" s="256"/>
      <c r="C29" s="256"/>
      <c r="D29" s="256"/>
      <c r="E29" s="256"/>
      <c r="F29" s="256"/>
      <c r="G29" s="256"/>
      <c r="H29" s="108"/>
    </row>
    <row r="30" spans="1:8" s="111" customFormat="1" ht="15" customHeight="1">
      <c r="A30" s="250" t="s">
        <v>78</v>
      </c>
      <c r="B30" s="252" t="s">
        <v>3</v>
      </c>
      <c r="C30" s="252" t="s">
        <v>74</v>
      </c>
      <c r="D30" s="247" t="s">
        <v>128</v>
      </c>
      <c r="E30" s="247" t="s">
        <v>129</v>
      </c>
      <c r="F30" s="247" t="s">
        <v>130</v>
      </c>
      <c r="G30" s="247" t="s">
        <v>75</v>
      </c>
      <c r="H30" s="247" t="s">
        <v>75</v>
      </c>
    </row>
    <row r="31" spans="1:8" s="111" customFormat="1" ht="33.75" customHeight="1">
      <c r="A31" s="251"/>
      <c r="B31" s="253"/>
      <c r="C31" s="253"/>
      <c r="D31" s="248"/>
      <c r="E31" s="248"/>
      <c r="F31" s="248"/>
      <c r="G31" s="248"/>
      <c r="H31" s="248"/>
    </row>
    <row r="32" spans="1:8" s="111" customFormat="1" ht="15" customHeight="1">
      <c r="A32" s="249">
        <v>1</v>
      </c>
      <c r="B32" s="249"/>
      <c r="C32" s="109">
        <v>2</v>
      </c>
      <c r="D32" s="110">
        <v>3</v>
      </c>
      <c r="E32" s="110">
        <v>4</v>
      </c>
      <c r="F32" s="110">
        <v>5</v>
      </c>
      <c r="G32" s="110" t="s">
        <v>76</v>
      </c>
      <c r="H32" s="110" t="s">
        <v>77</v>
      </c>
    </row>
    <row r="33" spans="1:8" s="114" customFormat="1" ht="15" customHeight="1">
      <c r="A33" s="120">
        <v>31</v>
      </c>
      <c r="B33" s="126" t="s">
        <v>7</v>
      </c>
      <c r="C33" s="113">
        <f>SUM(C34,C36,C38)</f>
        <v>10206452</v>
      </c>
      <c r="D33" s="113">
        <f>SUM(D34,D36,D38)</f>
        <v>11837044</v>
      </c>
      <c r="E33" s="113">
        <f>SUM(E34,E36,E38)</f>
        <v>11837044</v>
      </c>
      <c r="F33" s="113">
        <f>SUM(F34,F36,F38)</f>
        <v>10943176</v>
      </c>
      <c r="G33" s="113">
        <v>107</v>
      </c>
      <c r="H33" s="117">
        <v>92</v>
      </c>
    </row>
    <row r="34" spans="1:8" s="114" customFormat="1" ht="15" customHeight="1">
      <c r="A34" s="121">
        <v>311</v>
      </c>
      <c r="B34" s="127" t="s">
        <v>8</v>
      </c>
      <c r="C34" s="115">
        <f>SUM(C35)</f>
        <v>8473020</v>
      </c>
      <c r="D34" s="115">
        <v>9789500</v>
      </c>
      <c r="E34" s="115">
        <f>SUM(E35)</f>
        <v>9789500</v>
      </c>
      <c r="F34" s="115">
        <v>9230374</v>
      </c>
      <c r="G34" s="115">
        <v>108</v>
      </c>
      <c r="H34" s="118">
        <v>94</v>
      </c>
    </row>
    <row r="35" spans="1:8" s="111" customFormat="1" ht="15" customHeight="1">
      <c r="A35" s="122">
        <v>3111</v>
      </c>
      <c r="B35" s="70" t="s">
        <v>81</v>
      </c>
      <c r="C35" s="112">
        <v>8473020</v>
      </c>
      <c r="D35" s="112">
        <v>9789500</v>
      </c>
      <c r="E35" s="112">
        <v>9789500</v>
      </c>
      <c r="F35" s="112">
        <v>9230374</v>
      </c>
      <c r="G35" s="112">
        <v>108</v>
      </c>
      <c r="H35" s="119">
        <v>94</v>
      </c>
    </row>
    <row r="36" spans="1:8" s="114" customFormat="1" ht="15">
      <c r="A36" s="121">
        <v>312</v>
      </c>
      <c r="B36" s="127" t="s">
        <v>9</v>
      </c>
      <c r="C36" s="115">
        <f>SUM(C37)</f>
        <v>349325</v>
      </c>
      <c r="D36" s="115">
        <v>391283</v>
      </c>
      <c r="E36" s="115">
        <f>SUM(E37)</f>
        <v>391283</v>
      </c>
      <c r="F36" s="115">
        <f>SUM(F37)</f>
        <v>345353</v>
      </c>
      <c r="G36" s="115">
        <v>99</v>
      </c>
      <c r="H36" s="118">
        <v>88</v>
      </c>
    </row>
    <row r="37" spans="1:8" s="111" customFormat="1" ht="15">
      <c r="A37" s="122" t="s">
        <v>92</v>
      </c>
      <c r="B37" s="125" t="s">
        <v>9</v>
      </c>
      <c r="C37" s="112">
        <v>349325</v>
      </c>
      <c r="D37" s="112">
        <v>391283</v>
      </c>
      <c r="E37" s="112">
        <v>391283</v>
      </c>
      <c r="F37" s="112">
        <v>345353</v>
      </c>
      <c r="G37" s="112">
        <v>99</v>
      </c>
      <c r="H37" s="119">
        <v>88</v>
      </c>
    </row>
    <row r="38" spans="1:8" s="114" customFormat="1" ht="15">
      <c r="A38" s="121">
        <v>313</v>
      </c>
      <c r="B38" s="127" t="s">
        <v>10</v>
      </c>
      <c r="C38" s="115">
        <f>SUM(C39:C40)</f>
        <v>1384107</v>
      </c>
      <c r="D38" s="115">
        <v>1656261</v>
      </c>
      <c r="E38" s="115">
        <f>SUM(E39:E40)</f>
        <v>1656261</v>
      </c>
      <c r="F38" s="115">
        <f>SUM(F39:F40)</f>
        <v>1367449</v>
      </c>
      <c r="G38" s="115">
        <v>99</v>
      </c>
      <c r="H38" s="118">
        <v>83</v>
      </c>
    </row>
    <row r="39" spans="1:8" s="111" customFormat="1" ht="30">
      <c r="A39" s="122">
        <v>3132</v>
      </c>
      <c r="B39" s="125" t="s">
        <v>82</v>
      </c>
      <c r="C39" s="112">
        <v>1372800</v>
      </c>
      <c r="D39" s="112">
        <v>1656261</v>
      </c>
      <c r="E39" s="112">
        <v>1656261</v>
      </c>
      <c r="F39" s="112">
        <v>1367449</v>
      </c>
      <c r="G39" s="112">
        <v>100</v>
      </c>
      <c r="H39" s="119">
        <v>83</v>
      </c>
    </row>
    <row r="40" spans="1:8" s="111" customFormat="1" ht="30">
      <c r="A40" s="122">
        <v>3133</v>
      </c>
      <c r="B40" s="125" t="s">
        <v>83</v>
      </c>
      <c r="C40" s="112">
        <v>11307</v>
      </c>
      <c r="D40" s="112"/>
      <c r="E40" s="112"/>
      <c r="F40" s="112">
        <v>0</v>
      </c>
      <c r="G40" s="112">
        <v>0</v>
      </c>
      <c r="H40" s="119">
        <v>0</v>
      </c>
    </row>
    <row r="41" spans="1:8" s="114" customFormat="1" ht="15">
      <c r="A41" s="121">
        <v>32</v>
      </c>
      <c r="B41" s="127" t="s">
        <v>11</v>
      </c>
      <c r="C41" s="115">
        <v>2261274</v>
      </c>
      <c r="D41" s="115">
        <f>SUM(D42,D47,D54,D64,D66)</f>
        <v>2364939</v>
      </c>
      <c r="E41" s="115">
        <f>SUM(E42,E47,E54,E64,E66)</f>
        <v>2364939</v>
      </c>
      <c r="F41" s="115">
        <f>SUM(F42,F47,F54,F64,F66)</f>
        <v>2146287</v>
      </c>
      <c r="G41" s="115">
        <v>95</v>
      </c>
      <c r="H41" s="139">
        <v>91</v>
      </c>
    </row>
    <row r="42" spans="1:8" s="114" customFormat="1" ht="15">
      <c r="A42" s="121">
        <v>321</v>
      </c>
      <c r="B42" s="127" t="s">
        <v>12</v>
      </c>
      <c r="C42" s="115">
        <f>SUM(C43:C44)</f>
        <v>280635</v>
      </c>
      <c r="D42" s="115">
        <v>348970</v>
      </c>
      <c r="E42" s="115">
        <v>348970</v>
      </c>
      <c r="F42" s="115">
        <v>268046</v>
      </c>
      <c r="G42" s="115">
        <v>96</v>
      </c>
      <c r="H42" s="118">
        <v>77</v>
      </c>
    </row>
    <row r="43" spans="1:8" s="111" customFormat="1" ht="15">
      <c r="A43" s="122" t="s">
        <v>84</v>
      </c>
      <c r="B43" s="125" t="s">
        <v>85</v>
      </c>
      <c r="C43" s="112">
        <v>57967</v>
      </c>
      <c r="D43" s="112">
        <v>74570</v>
      </c>
      <c r="E43" s="112">
        <v>74570</v>
      </c>
      <c r="F43" s="112">
        <v>21110</v>
      </c>
      <c r="G43" s="112">
        <v>36</v>
      </c>
      <c r="H43" s="119">
        <v>28</v>
      </c>
    </row>
    <row r="44" spans="1:8" s="111" customFormat="1" ht="30">
      <c r="A44" s="122" t="s">
        <v>86</v>
      </c>
      <c r="B44" s="125" t="s">
        <v>13</v>
      </c>
      <c r="C44" s="112">
        <v>222668</v>
      </c>
      <c r="D44" s="112">
        <v>225000</v>
      </c>
      <c r="E44" s="112">
        <v>225000</v>
      </c>
      <c r="F44" s="112">
        <v>216019</v>
      </c>
      <c r="G44" s="112">
        <v>97</v>
      </c>
      <c r="H44" s="119">
        <v>96</v>
      </c>
    </row>
    <row r="45" spans="1:8" s="111" customFormat="1" ht="15">
      <c r="A45" s="122">
        <v>3213</v>
      </c>
      <c r="B45" s="125" t="s">
        <v>137</v>
      </c>
      <c r="C45" s="112">
        <v>8895</v>
      </c>
      <c r="D45" s="112">
        <v>22150</v>
      </c>
      <c r="E45" s="112">
        <v>22150</v>
      </c>
      <c r="F45" s="112">
        <v>16104</v>
      </c>
      <c r="G45" s="112">
        <v>181</v>
      </c>
      <c r="H45" s="119">
        <v>73</v>
      </c>
    </row>
    <row r="46" spans="1:8" s="111" customFormat="1" ht="30">
      <c r="A46" s="122">
        <v>3214</v>
      </c>
      <c r="B46" s="125" t="s">
        <v>138</v>
      </c>
      <c r="C46" s="112">
        <v>49142</v>
      </c>
      <c r="D46" s="112">
        <v>27250</v>
      </c>
      <c r="E46" s="112">
        <v>27250</v>
      </c>
      <c r="F46" s="112">
        <v>14813</v>
      </c>
      <c r="G46" s="112">
        <v>30</v>
      </c>
      <c r="H46" s="119">
        <v>53</v>
      </c>
    </row>
    <row r="47" spans="1:8" s="114" customFormat="1" ht="15">
      <c r="A47" s="121">
        <v>322</v>
      </c>
      <c r="B47" s="127" t="s">
        <v>14</v>
      </c>
      <c r="C47" s="115">
        <f>SUM(C48:C51)</f>
        <v>1048401</v>
      </c>
      <c r="D47" s="115">
        <v>931156</v>
      </c>
      <c r="E47" s="115">
        <v>931156</v>
      </c>
      <c r="F47" s="115">
        <f>SUM(F48:F51)</f>
        <v>832985</v>
      </c>
      <c r="G47" s="115">
        <v>79</v>
      </c>
      <c r="H47" s="118">
        <v>89</v>
      </c>
    </row>
    <row r="48" spans="1:8" s="111" customFormat="1" ht="30">
      <c r="A48" s="122">
        <v>3221</v>
      </c>
      <c r="B48" s="125" t="s">
        <v>15</v>
      </c>
      <c r="C48" s="112">
        <v>207287</v>
      </c>
      <c r="D48" s="112">
        <v>160000</v>
      </c>
      <c r="E48" s="112">
        <v>160000</v>
      </c>
      <c r="F48" s="112">
        <v>156799</v>
      </c>
      <c r="G48" s="112">
        <v>76</v>
      </c>
      <c r="H48" s="119">
        <v>98</v>
      </c>
    </row>
    <row r="49" spans="1:8" s="111" customFormat="1" ht="15">
      <c r="A49" s="122">
        <v>3222</v>
      </c>
      <c r="B49" s="125" t="s">
        <v>139</v>
      </c>
      <c r="C49" s="112">
        <v>403895</v>
      </c>
      <c r="D49" s="112">
        <v>334450</v>
      </c>
      <c r="E49" s="112">
        <v>334450</v>
      </c>
      <c r="F49" s="112">
        <v>312565</v>
      </c>
      <c r="G49" s="112">
        <v>77</v>
      </c>
      <c r="H49" s="119">
        <v>93</v>
      </c>
    </row>
    <row r="50" spans="1:8" s="111" customFormat="1" ht="15">
      <c r="A50" s="122" t="s">
        <v>88</v>
      </c>
      <c r="B50" s="125" t="s">
        <v>89</v>
      </c>
      <c r="C50" s="112">
        <v>403172</v>
      </c>
      <c r="D50" s="112">
        <v>345529</v>
      </c>
      <c r="E50" s="112">
        <v>345529</v>
      </c>
      <c r="F50" s="112">
        <v>313616</v>
      </c>
      <c r="G50" s="112">
        <v>78</v>
      </c>
      <c r="H50" s="119">
        <v>91</v>
      </c>
    </row>
    <row r="51" spans="1:8" s="111" customFormat="1" ht="30">
      <c r="A51" s="122" t="s">
        <v>90</v>
      </c>
      <c r="B51" s="125" t="s">
        <v>91</v>
      </c>
      <c r="C51" s="112">
        <v>34047</v>
      </c>
      <c r="D51" s="112">
        <v>50011</v>
      </c>
      <c r="E51" s="112">
        <v>50011</v>
      </c>
      <c r="F51" s="112">
        <v>50005</v>
      </c>
      <c r="G51" s="112">
        <v>147</v>
      </c>
      <c r="H51" s="119">
        <v>100</v>
      </c>
    </row>
    <row r="52" spans="1:8" s="111" customFormat="1" ht="15">
      <c r="A52" s="122">
        <v>3225</v>
      </c>
      <c r="B52" s="125" t="s">
        <v>141</v>
      </c>
      <c r="C52" s="112">
        <v>10672</v>
      </c>
      <c r="D52" s="112">
        <v>17616</v>
      </c>
      <c r="E52" s="112">
        <v>17616</v>
      </c>
      <c r="F52" s="112">
        <v>13487</v>
      </c>
      <c r="G52" s="112">
        <v>126</v>
      </c>
      <c r="H52" s="119">
        <v>77</v>
      </c>
    </row>
    <row r="53" spans="1:8" s="111" customFormat="1" ht="30">
      <c r="A53" s="122">
        <v>3227</v>
      </c>
      <c r="B53" s="125" t="s">
        <v>140</v>
      </c>
      <c r="C53" s="112">
        <v>6448</v>
      </c>
      <c r="D53" s="112">
        <v>8000</v>
      </c>
      <c r="E53" s="112">
        <v>8000</v>
      </c>
      <c r="F53" s="112">
        <v>4697</v>
      </c>
      <c r="G53" s="112">
        <v>73</v>
      </c>
      <c r="H53" s="119">
        <v>59</v>
      </c>
    </row>
    <row r="54" spans="1:8" s="114" customFormat="1" ht="15">
      <c r="A54" s="121">
        <v>323</v>
      </c>
      <c r="B54" s="127" t="s">
        <v>16</v>
      </c>
      <c r="C54" s="115">
        <f>SUM(C55:C63)</f>
        <v>703015</v>
      </c>
      <c r="D54" s="115">
        <f>SUM(D55:D63)</f>
        <v>977248</v>
      </c>
      <c r="E54" s="115">
        <f>SUM(E55:E63)</f>
        <v>977248</v>
      </c>
      <c r="F54" s="115">
        <f>SUM(F55:F63)</f>
        <v>950746</v>
      </c>
      <c r="G54" s="115">
        <v>67</v>
      </c>
      <c r="H54" s="118">
        <v>97</v>
      </c>
    </row>
    <row r="55" spans="1:8" s="111" customFormat="1" ht="15">
      <c r="A55" s="122" t="s">
        <v>93</v>
      </c>
      <c r="B55" s="125" t="s">
        <v>94</v>
      </c>
      <c r="C55" s="112">
        <v>256371</v>
      </c>
      <c r="D55" s="112">
        <v>254100</v>
      </c>
      <c r="E55" s="112">
        <v>254100</v>
      </c>
      <c r="F55" s="112">
        <v>251675</v>
      </c>
      <c r="G55" s="112">
        <v>98</v>
      </c>
      <c r="H55" s="119">
        <v>99</v>
      </c>
    </row>
    <row r="56" spans="1:8" s="111" customFormat="1" ht="30">
      <c r="A56" s="122" t="s">
        <v>95</v>
      </c>
      <c r="B56" s="125" t="s">
        <v>96</v>
      </c>
      <c r="C56" s="112">
        <v>164168</v>
      </c>
      <c r="D56" s="112">
        <v>467337</v>
      </c>
      <c r="E56" s="112">
        <v>467337</v>
      </c>
      <c r="F56" s="112">
        <v>466906</v>
      </c>
      <c r="G56" s="112">
        <v>284</v>
      </c>
      <c r="H56" s="119">
        <v>100</v>
      </c>
    </row>
    <row r="57" spans="1:8" s="111" customFormat="1" ht="15">
      <c r="A57" s="122">
        <v>3233</v>
      </c>
      <c r="B57" s="125" t="s">
        <v>142</v>
      </c>
      <c r="C57" s="112">
        <v>2430</v>
      </c>
      <c r="D57" s="112">
        <v>7224</v>
      </c>
      <c r="E57" s="112">
        <v>7224</v>
      </c>
      <c r="F57" s="112">
        <v>7109</v>
      </c>
      <c r="G57" s="112">
        <v>293</v>
      </c>
      <c r="H57" s="119">
        <v>98</v>
      </c>
    </row>
    <row r="58" spans="1:8" s="111" customFormat="1" ht="15">
      <c r="A58" s="122" t="s">
        <v>97</v>
      </c>
      <c r="B58" s="125" t="s">
        <v>98</v>
      </c>
      <c r="C58" s="112">
        <v>196894</v>
      </c>
      <c r="D58" s="112">
        <v>163752</v>
      </c>
      <c r="E58" s="112">
        <v>163752</v>
      </c>
      <c r="F58" s="112">
        <v>150741</v>
      </c>
      <c r="G58" s="112">
        <v>77</v>
      </c>
      <c r="H58" s="119">
        <v>92</v>
      </c>
    </row>
    <row r="59" spans="1:8" s="111" customFormat="1" ht="15">
      <c r="A59" s="122">
        <v>3235</v>
      </c>
      <c r="B59" s="125" t="s">
        <v>143</v>
      </c>
      <c r="C59" s="112">
        <v>19964</v>
      </c>
      <c r="D59" s="112">
        <v>15000</v>
      </c>
      <c r="E59" s="112">
        <v>15000</v>
      </c>
      <c r="F59" s="112">
        <v>14994</v>
      </c>
      <c r="G59" s="112">
        <v>75</v>
      </c>
      <c r="H59" s="119">
        <v>100</v>
      </c>
    </row>
    <row r="60" spans="1:8" s="111" customFormat="1" ht="15">
      <c r="A60" s="122">
        <v>3236</v>
      </c>
      <c r="B60" s="125" t="s">
        <v>144</v>
      </c>
      <c r="C60" s="112">
        <v>16367</v>
      </c>
      <c r="D60" s="112">
        <v>15025</v>
      </c>
      <c r="E60" s="112">
        <v>15025</v>
      </c>
      <c r="F60" s="112">
        <v>14841</v>
      </c>
      <c r="G60" s="112">
        <v>91</v>
      </c>
      <c r="H60" s="119">
        <v>99</v>
      </c>
    </row>
    <row r="61" spans="1:8" s="111" customFormat="1" ht="15">
      <c r="A61" s="122">
        <v>3237</v>
      </c>
      <c r="B61" s="125" t="s">
        <v>156</v>
      </c>
      <c r="C61" s="112">
        <v>0</v>
      </c>
      <c r="D61" s="112">
        <v>2010</v>
      </c>
      <c r="E61" s="112">
        <v>2010</v>
      </c>
      <c r="F61" s="112">
        <v>2007</v>
      </c>
      <c r="G61" s="112">
        <v>0</v>
      </c>
      <c r="H61" s="119">
        <v>100</v>
      </c>
    </row>
    <row r="62" spans="1:8" s="111" customFormat="1" ht="15">
      <c r="A62" s="122" t="s">
        <v>99</v>
      </c>
      <c r="B62" s="125" t="s">
        <v>100</v>
      </c>
      <c r="C62" s="112">
        <v>26988</v>
      </c>
      <c r="D62" s="112">
        <v>22800</v>
      </c>
      <c r="E62" s="112">
        <v>22800</v>
      </c>
      <c r="F62" s="112">
        <v>22560</v>
      </c>
      <c r="G62" s="112">
        <v>84</v>
      </c>
      <c r="H62" s="119">
        <v>99</v>
      </c>
    </row>
    <row r="63" spans="1:8" s="111" customFormat="1" ht="15">
      <c r="A63" s="122" t="s">
        <v>101</v>
      </c>
      <c r="B63" s="125" t="s">
        <v>17</v>
      </c>
      <c r="C63" s="112">
        <v>19833</v>
      </c>
      <c r="D63" s="112">
        <v>30000</v>
      </c>
      <c r="E63" s="112">
        <v>30000</v>
      </c>
      <c r="F63" s="112">
        <v>19913</v>
      </c>
      <c r="G63" s="112">
        <v>100</v>
      </c>
      <c r="H63" s="119">
        <v>66</v>
      </c>
    </row>
    <row r="64" spans="1:8" s="114" customFormat="1" ht="30">
      <c r="A64" s="121">
        <v>324</v>
      </c>
      <c r="B64" s="127" t="s">
        <v>23</v>
      </c>
      <c r="C64" s="115">
        <f>SUM(C65)</f>
        <v>18993</v>
      </c>
      <c r="D64" s="115">
        <f>SUM(D65)</f>
        <v>815</v>
      </c>
      <c r="E64" s="115">
        <f>SUM(E65)</f>
        <v>815</v>
      </c>
      <c r="F64" s="115">
        <f>SUM(F65)</f>
        <v>814</v>
      </c>
      <c r="G64" s="115">
        <v>4</v>
      </c>
      <c r="H64" s="118">
        <v>100</v>
      </c>
    </row>
    <row r="65" spans="1:8" s="111" customFormat="1" ht="30">
      <c r="A65" s="122">
        <v>3241</v>
      </c>
      <c r="B65" s="125" t="s">
        <v>23</v>
      </c>
      <c r="C65" s="112">
        <v>18993</v>
      </c>
      <c r="D65" s="112">
        <v>815</v>
      </c>
      <c r="E65" s="112">
        <v>815</v>
      </c>
      <c r="F65" s="112">
        <v>814</v>
      </c>
      <c r="G65" s="112">
        <v>4</v>
      </c>
      <c r="H65" s="119">
        <v>100</v>
      </c>
    </row>
    <row r="66" spans="1:8" s="114" customFormat="1" ht="30">
      <c r="A66" s="121">
        <v>329</v>
      </c>
      <c r="B66" s="127" t="s">
        <v>18</v>
      </c>
      <c r="C66" s="115">
        <f>SUM(C67:C72)</f>
        <v>135072</v>
      </c>
      <c r="D66" s="115">
        <f>SUM(D67:D72)</f>
        <v>106750</v>
      </c>
      <c r="E66" s="115">
        <f>SUM(E67:E72)</f>
        <v>106750</v>
      </c>
      <c r="F66" s="115">
        <f>SUM(F67:F72)</f>
        <v>93696</v>
      </c>
      <c r="G66" s="115">
        <v>69</v>
      </c>
      <c r="H66" s="118">
        <v>88</v>
      </c>
    </row>
    <row r="67" spans="1:8" s="111" customFormat="1" ht="45">
      <c r="A67" s="122" t="s">
        <v>102</v>
      </c>
      <c r="B67" s="125" t="s">
        <v>103</v>
      </c>
      <c r="C67" s="112"/>
      <c r="D67" s="112"/>
      <c r="E67" s="112"/>
      <c r="F67" s="112"/>
      <c r="G67" s="112"/>
      <c r="H67" s="119"/>
    </row>
    <row r="68" spans="1:8" s="111" customFormat="1" ht="15">
      <c r="A68" s="122">
        <v>3292</v>
      </c>
      <c r="B68" s="125" t="s">
        <v>145</v>
      </c>
      <c r="C68" s="112">
        <v>9999</v>
      </c>
      <c r="D68" s="112">
        <v>10000</v>
      </c>
      <c r="E68" s="112">
        <v>10000</v>
      </c>
      <c r="F68" s="112">
        <v>9791</v>
      </c>
      <c r="G68" s="112">
        <v>98</v>
      </c>
      <c r="H68" s="119">
        <v>98</v>
      </c>
    </row>
    <row r="69" spans="1:8" s="111" customFormat="1" ht="15">
      <c r="A69" s="122" t="s">
        <v>104</v>
      </c>
      <c r="B69" s="125" t="s">
        <v>105</v>
      </c>
      <c r="C69" s="112">
        <v>9482</v>
      </c>
      <c r="D69" s="112">
        <v>20000</v>
      </c>
      <c r="E69" s="112">
        <v>20000</v>
      </c>
      <c r="F69" s="112">
        <v>16971</v>
      </c>
      <c r="G69" s="112">
        <v>179</v>
      </c>
      <c r="H69" s="119">
        <v>85</v>
      </c>
    </row>
    <row r="70" spans="1:8" s="111" customFormat="1" ht="15">
      <c r="A70" s="122">
        <v>3294</v>
      </c>
      <c r="B70" s="125" t="s">
        <v>146</v>
      </c>
      <c r="C70" s="112">
        <v>800</v>
      </c>
      <c r="D70" s="112">
        <v>750</v>
      </c>
      <c r="E70" s="112">
        <v>750</v>
      </c>
      <c r="F70" s="112">
        <v>700</v>
      </c>
      <c r="G70" s="112">
        <v>87</v>
      </c>
      <c r="H70" s="119">
        <v>93</v>
      </c>
    </row>
    <row r="71" spans="1:8" s="111" customFormat="1" ht="15">
      <c r="A71" s="122">
        <v>3295</v>
      </c>
      <c r="B71" s="125" t="s">
        <v>106</v>
      </c>
      <c r="C71" s="112">
        <v>36299</v>
      </c>
      <c r="D71" s="112">
        <v>20500</v>
      </c>
      <c r="E71" s="112">
        <v>20500</v>
      </c>
      <c r="F71" s="112">
        <v>20125</v>
      </c>
      <c r="G71" s="112">
        <v>55</v>
      </c>
      <c r="H71" s="119">
        <v>98</v>
      </c>
    </row>
    <row r="72" spans="1:8" s="111" customFormat="1" ht="30">
      <c r="A72" s="122" t="s">
        <v>107</v>
      </c>
      <c r="B72" s="125" t="s">
        <v>18</v>
      </c>
      <c r="C72" s="112">
        <v>78492</v>
      </c>
      <c r="D72" s="112">
        <v>55500</v>
      </c>
      <c r="E72" s="112">
        <v>55500</v>
      </c>
      <c r="F72" s="112">
        <v>46109</v>
      </c>
      <c r="G72" s="112">
        <v>59</v>
      </c>
      <c r="H72" s="119">
        <v>83</v>
      </c>
    </row>
    <row r="73" spans="1:8" s="114" customFormat="1" ht="15">
      <c r="A73" s="121">
        <v>34</v>
      </c>
      <c r="B73" s="127" t="s">
        <v>19</v>
      </c>
      <c r="C73" s="115">
        <f aca="true" t="shared" si="0" ref="C73:F74">SUM(C74)</f>
        <v>18557</v>
      </c>
      <c r="D73" s="115">
        <f t="shared" si="0"/>
        <v>13600</v>
      </c>
      <c r="E73" s="115">
        <f t="shared" si="0"/>
        <v>13600</v>
      </c>
      <c r="F73" s="115">
        <f t="shared" si="0"/>
        <v>13579</v>
      </c>
      <c r="G73" s="115">
        <v>73</v>
      </c>
      <c r="H73" s="139">
        <v>100</v>
      </c>
    </row>
    <row r="74" spans="1:8" s="114" customFormat="1" ht="15">
      <c r="A74" s="121">
        <v>343</v>
      </c>
      <c r="B74" s="127" t="s">
        <v>20</v>
      </c>
      <c r="C74" s="115">
        <f t="shared" si="0"/>
        <v>18557</v>
      </c>
      <c r="D74" s="115">
        <v>13600</v>
      </c>
      <c r="E74" s="115">
        <v>13600</v>
      </c>
      <c r="F74" s="115">
        <f t="shared" si="0"/>
        <v>13579</v>
      </c>
      <c r="G74" s="115">
        <v>73</v>
      </c>
      <c r="H74" s="118">
        <v>100</v>
      </c>
    </row>
    <row r="75" spans="1:8" s="111" customFormat="1" ht="30">
      <c r="A75" s="122" t="s">
        <v>108</v>
      </c>
      <c r="B75" s="125" t="s">
        <v>109</v>
      </c>
      <c r="C75" s="112">
        <v>18557</v>
      </c>
      <c r="D75" s="112">
        <v>13600</v>
      </c>
      <c r="E75" s="112">
        <v>13600</v>
      </c>
      <c r="F75" s="112">
        <v>13579</v>
      </c>
      <c r="G75" s="112">
        <v>73</v>
      </c>
      <c r="H75" s="119">
        <v>100</v>
      </c>
    </row>
    <row r="76" spans="1:8" s="111" customFormat="1" ht="45">
      <c r="A76" s="122">
        <v>37</v>
      </c>
      <c r="B76" s="125" t="s">
        <v>147</v>
      </c>
      <c r="C76" s="115">
        <v>92208</v>
      </c>
      <c r="D76" s="112">
        <v>21950</v>
      </c>
      <c r="E76" s="112">
        <v>21950</v>
      </c>
      <c r="F76" s="112">
        <v>21920</v>
      </c>
      <c r="G76" s="112">
        <v>24</v>
      </c>
      <c r="H76" s="119">
        <v>100</v>
      </c>
    </row>
    <row r="77" spans="1:8" s="111" customFormat="1" ht="30">
      <c r="A77" s="122">
        <v>3722</v>
      </c>
      <c r="B77" s="125" t="s">
        <v>148</v>
      </c>
      <c r="C77" s="112">
        <v>92208</v>
      </c>
      <c r="D77" s="112">
        <v>21950</v>
      </c>
      <c r="E77" s="112">
        <v>21950</v>
      </c>
      <c r="F77" s="112">
        <v>21920</v>
      </c>
      <c r="G77" s="112">
        <v>24</v>
      </c>
      <c r="H77" s="119">
        <v>100</v>
      </c>
    </row>
    <row r="78" spans="1:8" s="111" customFormat="1" ht="30">
      <c r="A78" s="121">
        <v>4</v>
      </c>
      <c r="B78" s="127" t="s">
        <v>149</v>
      </c>
      <c r="C78" s="115">
        <v>551280</v>
      </c>
      <c r="D78" s="115">
        <v>519288</v>
      </c>
      <c r="E78" s="115">
        <v>519288</v>
      </c>
      <c r="F78" s="112">
        <v>515009</v>
      </c>
      <c r="G78" s="112">
        <v>93</v>
      </c>
      <c r="H78" s="119">
        <v>99</v>
      </c>
    </row>
    <row r="79" spans="1:8" s="111" customFormat="1" ht="30">
      <c r="A79" s="122">
        <v>41</v>
      </c>
      <c r="B79" s="125" t="s">
        <v>150</v>
      </c>
      <c r="C79" s="115">
        <v>2500</v>
      </c>
      <c r="D79" s="112">
        <v>1000</v>
      </c>
      <c r="E79" s="112">
        <v>1000</v>
      </c>
      <c r="F79" s="112">
        <v>0</v>
      </c>
      <c r="G79" s="112">
        <v>0</v>
      </c>
      <c r="H79" s="119">
        <v>0</v>
      </c>
    </row>
    <row r="80" spans="1:8" s="111" customFormat="1" ht="15">
      <c r="A80" s="122">
        <v>4123</v>
      </c>
      <c r="B80" s="125" t="s">
        <v>151</v>
      </c>
      <c r="C80" s="112">
        <v>2500</v>
      </c>
      <c r="D80" s="112">
        <v>1000</v>
      </c>
      <c r="E80" s="112">
        <v>1000</v>
      </c>
      <c r="F80" s="112"/>
      <c r="G80" s="112"/>
      <c r="H80" s="119">
        <v>0</v>
      </c>
    </row>
    <row r="81" spans="1:8" s="114" customFormat="1" ht="30">
      <c r="A81" s="121">
        <v>42</v>
      </c>
      <c r="B81" s="127" t="s">
        <v>22</v>
      </c>
      <c r="C81" s="115">
        <v>548780</v>
      </c>
      <c r="D81" s="115">
        <v>518288</v>
      </c>
      <c r="E81" s="115">
        <v>518288</v>
      </c>
      <c r="F81" s="115">
        <v>515009</v>
      </c>
      <c r="G81" s="115">
        <v>94</v>
      </c>
      <c r="H81" s="118">
        <v>99</v>
      </c>
    </row>
    <row r="82" spans="1:8" s="114" customFormat="1" ht="15">
      <c r="A82" s="121">
        <v>422</v>
      </c>
      <c r="B82" s="127" t="s">
        <v>21</v>
      </c>
      <c r="C82" s="115">
        <v>256256</v>
      </c>
      <c r="D82" s="115">
        <v>216389</v>
      </c>
      <c r="E82" s="115">
        <v>216389</v>
      </c>
      <c r="F82" s="115">
        <v>215551</v>
      </c>
      <c r="G82" s="115">
        <v>84</v>
      </c>
      <c r="H82" s="118">
        <v>100</v>
      </c>
    </row>
    <row r="83" spans="1:8" s="111" customFormat="1" ht="15">
      <c r="A83" s="122" t="s">
        <v>110</v>
      </c>
      <c r="B83" s="125" t="s">
        <v>111</v>
      </c>
      <c r="C83" s="112">
        <v>128458</v>
      </c>
      <c r="D83" s="112">
        <v>107401</v>
      </c>
      <c r="E83" s="112">
        <v>107401</v>
      </c>
      <c r="F83" s="112">
        <v>107398</v>
      </c>
      <c r="G83" s="112">
        <v>84</v>
      </c>
      <c r="H83" s="119">
        <v>100</v>
      </c>
    </row>
    <row r="84" spans="1:8" s="111" customFormat="1" ht="15">
      <c r="A84" s="288" t="s">
        <v>112</v>
      </c>
      <c r="B84" s="289" t="s">
        <v>113</v>
      </c>
      <c r="C84" s="290"/>
      <c r="D84" s="290"/>
      <c r="E84" s="290"/>
      <c r="F84" s="290">
        <v>0</v>
      </c>
      <c r="G84" s="290">
        <v>0</v>
      </c>
      <c r="H84" s="291">
        <v>0</v>
      </c>
    </row>
    <row r="85" spans="1:8" s="111" customFormat="1" ht="15">
      <c r="A85" s="292">
        <v>4223</v>
      </c>
      <c r="B85" s="293" t="s">
        <v>152</v>
      </c>
      <c r="C85" s="294">
        <v>3500</v>
      </c>
      <c r="D85" s="294"/>
      <c r="E85" s="294"/>
      <c r="F85" s="294">
        <v>0</v>
      </c>
      <c r="G85" s="294">
        <v>0</v>
      </c>
      <c r="H85" s="295">
        <v>0</v>
      </c>
    </row>
    <row r="86" spans="1:8" s="111" customFormat="1" ht="30">
      <c r="A86" s="292">
        <v>4224</v>
      </c>
      <c r="B86" s="293" t="s">
        <v>157</v>
      </c>
      <c r="C86" s="294">
        <v>0</v>
      </c>
      <c r="D86" s="294">
        <v>19800</v>
      </c>
      <c r="E86" s="294">
        <v>19800</v>
      </c>
      <c r="F86" s="294">
        <v>19733</v>
      </c>
      <c r="G86" s="294">
        <v>0</v>
      </c>
      <c r="H86" s="295">
        <v>100</v>
      </c>
    </row>
    <row r="87" spans="1:8" s="111" customFormat="1" ht="15">
      <c r="A87" s="292">
        <v>4225</v>
      </c>
      <c r="B87" s="293" t="s">
        <v>158</v>
      </c>
      <c r="C87" s="294"/>
      <c r="D87" s="294">
        <v>4778</v>
      </c>
      <c r="E87" s="294">
        <v>4778</v>
      </c>
      <c r="F87" s="294">
        <v>4777</v>
      </c>
      <c r="G87" s="294">
        <v>0</v>
      </c>
      <c r="H87" s="295">
        <v>100</v>
      </c>
    </row>
    <row r="88" spans="1:8" s="111" customFormat="1" ht="15">
      <c r="A88" s="292">
        <v>4226</v>
      </c>
      <c r="B88" s="293" t="s">
        <v>153</v>
      </c>
      <c r="C88" s="294">
        <v>3320</v>
      </c>
      <c r="D88" s="294">
        <v>17500</v>
      </c>
      <c r="E88" s="294">
        <v>17500</v>
      </c>
      <c r="F88" s="294">
        <v>17259</v>
      </c>
      <c r="G88" s="180">
        <v>520</v>
      </c>
      <c r="H88" s="165">
        <v>99</v>
      </c>
    </row>
    <row r="89" spans="1:8" s="111" customFormat="1" ht="30">
      <c r="A89" s="292">
        <v>4227</v>
      </c>
      <c r="B89" s="293" t="s">
        <v>154</v>
      </c>
      <c r="C89" s="294">
        <v>118978</v>
      </c>
      <c r="D89" s="294">
        <v>67000</v>
      </c>
      <c r="E89" s="294">
        <v>67000</v>
      </c>
      <c r="F89" s="294">
        <v>66384</v>
      </c>
      <c r="G89" s="294">
        <v>56</v>
      </c>
      <c r="H89" s="295">
        <v>99</v>
      </c>
    </row>
    <row r="90" spans="1:8" s="111" customFormat="1" ht="15">
      <c r="A90" s="292">
        <v>424</v>
      </c>
      <c r="B90" s="293" t="s">
        <v>155</v>
      </c>
      <c r="C90" s="294">
        <v>297024</v>
      </c>
      <c r="D90" s="294">
        <v>301809</v>
      </c>
      <c r="E90" s="294">
        <v>301809</v>
      </c>
      <c r="F90" s="294">
        <v>299458</v>
      </c>
      <c r="G90" s="294">
        <v>101</v>
      </c>
      <c r="H90" s="295">
        <v>99</v>
      </c>
    </row>
    <row r="91" spans="1:8" s="111" customFormat="1" ht="15">
      <c r="A91" s="162">
        <v>42411</v>
      </c>
      <c r="B91" s="163" t="s">
        <v>155</v>
      </c>
      <c r="C91" s="164">
        <v>297024</v>
      </c>
      <c r="D91" s="164">
        <v>301809</v>
      </c>
      <c r="E91" s="164">
        <v>301809</v>
      </c>
      <c r="F91" s="164">
        <v>299458</v>
      </c>
      <c r="G91" s="164">
        <v>101</v>
      </c>
      <c r="H91" s="165">
        <v>99</v>
      </c>
    </row>
    <row r="92" spans="1:8" s="142" customFormat="1" ht="19.5">
      <c r="A92" s="244" t="s">
        <v>120</v>
      </c>
      <c r="B92" s="245"/>
      <c r="C92" s="140">
        <v>13132271</v>
      </c>
      <c r="D92" s="140">
        <v>14307434</v>
      </c>
      <c r="E92" s="140">
        <v>14307434</v>
      </c>
      <c r="F92" s="140">
        <v>13658155</v>
      </c>
      <c r="G92" s="140">
        <v>104</v>
      </c>
      <c r="H92" s="141">
        <v>95</v>
      </c>
    </row>
    <row r="93" spans="1:8" s="73" customFormat="1" ht="20.25">
      <c r="A93" s="123"/>
      <c r="B93" s="123"/>
      <c r="C93" s="123"/>
      <c r="D93" s="123"/>
      <c r="E93" s="123"/>
      <c r="F93" s="123"/>
      <c r="G93" s="123"/>
      <c r="H93" s="124"/>
    </row>
    <row r="94" spans="1:8" s="73" customFormat="1" ht="20.25">
      <c r="A94" s="44"/>
      <c r="B94" s="44"/>
      <c r="C94" s="44"/>
      <c r="D94" s="44"/>
      <c r="E94" s="44"/>
      <c r="F94" s="44"/>
      <c r="G94" s="44"/>
      <c r="H94" s="27"/>
    </row>
    <row r="95" spans="1:8" s="73" customFormat="1" ht="20.25">
      <c r="A95" s="44"/>
      <c r="B95" s="44"/>
      <c r="C95" s="44"/>
      <c r="D95" s="44"/>
      <c r="E95" s="44"/>
      <c r="F95" s="44"/>
      <c r="G95" s="44"/>
      <c r="H95" s="27"/>
    </row>
    <row r="96" spans="1:8" s="73" customFormat="1" ht="20.25">
      <c r="A96" s="44"/>
      <c r="B96" s="44"/>
      <c r="C96" s="44"/>
      <c r="D96" s="44"/>
      <c r="E96" s="44"/>
      <c r="F96" s="44"/>
      <c r="G96" s="44"/>
      <c r="H96" s="27"/>
    </row>
    <row r="97" spans="1:8" s="73" customFormat="1" ht="20.25">
      <c r="A97" s="44"/>
      <c r="B97" s="44"/>
      <c r="C97" s="44"/>
      <c r="D97" s="44"/>
      <c r="E97" s="44"/>
      <c r="F97" s="44"/>
      <c r="G97" s="44"/>
      <c r="H97" s="27"/>
    </row>
    <row r="98" spans="1:8" s="73" customFormat="1" ht="20.25">
      <c r="A98" s="44"/>
      <c r="B98" s="44"/>
      <c r="C98" s="44"/>
      <c r="D98" s="44"/>
      <c r="E98" s="44"/>
      <c r="F98" s="44"/>
      <c r="G98" s="44"/>
      <c r="H98" s="27"/>
    </row>
    <row r="99" spans="1:8" s="73" customFormat="1" ht="20.25">
      <c r="A99" s="44"/>
      <c r="B99" s="44"/>
      <c r="C99" s="44"/>
      <c r="D99" s="44"/>
      <c r="E99" s="44"/>
      <c r="F99" s="44"/>
      <c r="G99" s="44"/>
      <c r="H99" s="27"/>
    </row>
    <row r="100" spans="1:8" s="73" customFormat="1" ht="20.25">
      <c r="A100" s="44"/>
      <c r="B100" s="44"/>
      <c r="C100" s="44"/>
      <c r="D100" s="44"/>
      <c r="E100" s="44"/>
      <c r="F100" s="44"/>
      <c r="G100" s="44"/>
      <c r="H100" s="27"/>
    </row>
    <row r="101" spans="1:8" s="73" customFormat="1" ht="20.25">
      <c r="A101" s="44"/>
      <c r="B101" s="44"/>
      <c r="C101" s="44"/>
      <c r="D101" s="44"/>
      <c r="E101" s="44"/>
      <c r="F101" s="44"/>
      <c r="G101" s="44"/>
      <c r="H101" s="27"/>
    </row>
    <row r="102" spans="1:8" s="73" customFormat="1" ht="20.25">
      <c r="A102" s="44"/>
      <c r="B102" s="44"/>
      <c r="C102" s="44"/>
      <c r="D102" s="44"/>
      <c r="E102" s="44"/>
      <c r="F102" s="44"/>
      <c r="G102" s="44"/>
      <c r="H102" s="27"/>
    </row>
    <row r="103" spans="1:8" s="73" customFormat="1" ht="20.25">
      <c r="A103" s="44"/>
      <c r="B103" s="44"/>
      <c r="C103" s="44"/>
      <c r="D103" s="44"/>
      <c r="E103" s="44"/>
      <c r="F103" s="44"/>
      <c r="G103" s="44"/>
      <c r="H103" s="27"/>
    </row>
    <row r="106" ht="15">
      <c r="D106" s="41"/>
    </row>
  </sheetData>
  <sheetProtection/>
  <mergeCells count="24">
    <mergeCell ref="A1:G1"/>
    <mergeCell ref="A4:G4"/>
    <mergeCell ref="A6:A7"/>
    <mergeCell ref="B6:B7"/>
    <mergeCell ref="C6:C7"/>
    <mergeCell ref="D6:D7"/>
    <mergeCell ref="E6:E7"/>
    <mergeCell ref="B30:B31"/>
    <mergeCell ref="C30:C31"/>
    <mergeCell ref="D30:D31"/>
    <mergeCell ref="A26:B26"/>
    <mergeCell ref="H6:H7"/>
    <mergeCell ref="A8:B8"/>
    <mergeCell ref="A29:G29"/>
    <mergeCell ref="A92:B92"/>
    <mergeCell ref="A2:H2"/>
    <mergeCell ref="E30:E31"/>
    <mergeCell ref="F30:F31"/>
    <mergeCell ref="F6:F7"/>
    <mergeCell ref="G6:G7"/>
    <mergeCell ref="G30:G31"/>
    <mergeCell ref="H30:H31"/>
    <mergeCell ref="A32:B32"/>
    <mergeCell ref="A30:A31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9"/>
  <sheetViews>
    <sheetView tabSelected="1" zoomScale="85" zoomScaleNormal="85" zoomScalePageLayoutView="0" workbookViewId="0" topLeftCell="A235">
      <selection activeCell="L115" sqref="L115"/>
    </sheetView>
  </sheetViews>
  <sheetFormatPr defaultColWidth="9.140625" defaultRowHeight="12.75"/>
  <cols>
    <col min="1" max="1" width="11.57421875" style="5" customWidth="1"/>
    <col min="2" max="2" width="44.7109375" style="5" customWidth="1"/>
    <col min="3" max="6" width="17.7109375" style="16" customWidth="1"/>
    <col min="7" max="12" width="15.140625" style="5" customWidth="1"/>
    <col min="13" max="13" width="16.7109375" style="5" hidden="1" customWidth="1"/>
    <col min="14" max="14" width="16.421875" style="5" hidden="1" customWidth="1"/>
    <col min="15" max="15" width="12.57421875" style="5" hidden="1" customWidth="1"/>
    <col min="16" max="16" width="15.140625" style="5" customWidth="1"/>
    <col min="17" max="16384" width="9.140625" style="5" customWidth="1"/>
  </cols>
  <sheetData>
    <row r="1" spans="1:7" ht="49.5" customHeight="1">
      <c r="A1" s="246" t="s">
        <v>122</v>
      </c>
      <c r="B1" s="246"/>
      <c r="C1" s="246"/>
      <c r="D1" s="246"/>
      <c r="E1" s="246"/>
      <c r="F1" s="246"/>
      <c r="G1" s="4"/>
    </row>
    <row r="3" spans="1:6" ht="20.25">
      <c r="A3" s="256" t="s">
        <v>28</v>
      </c>
      <c r="B3" s="256"/>
      <c r="C3" s="256"/>
      <c r="D3" s="256"/>
      <c r="E3" s="256"/>
      <c r="F3" s="256"/>
    </row>
    <row r="5" spans="1:6" s="7" customFormat="1" ht="15">
      <c r="A5" s="6" t="s">
        <v>35</v>
      </c>
      <c r="C5" s="8"/>
      <c r="D5" s="8"/>
      <c r="E5" s="8"/>
      <c r="F5" s="8"/>
    </row>
    <row r="6" spans="1:7" ht="15.75" customHeight="1">
      <c r="A6" s="250" t="s">
        <v>29</v>
      </c>
      <c r="B6" s="252" t="s">
        <v>3</v>
      </c>
      <c r="C6" s="247" t="s">
        <v>159</v>
      </c>
      <c r="D6" s="247" t="s">
        <v>160</v>
      </c>
      <c r="E6" s="247" t="s">
        <v>161</v>
      </c>
      <c r="F6" s="247" t="s">
        <v>162</v>
      </c>
      <c r="G6" s="247" t="s">
        <v>75</v>
      </c>
    </row>
    <row r="7" spans="1:7" ht="31.5" customHeight="1">
      <c r="A7" s="251"/>
      <c r="B7" s="253"/>
      <c r="C7" s="248"/>
      <c r="D7" s="248"/>
      <c r="E7" s="248"/>
      <c r="F7" s="248"/>
      <c r="G7" s="248"/>
    </row>
    <row r="8" spans="1:7" s="73" customFormat="1" ht="12">
      <c r="A8" s="255">
        <v>1</v>
      </c>
      <c r="B8" s="255"/>
      <c r="C8" s="72">
        <v>2</v>
      </c>
      <c r="D8" s="72">
        <v>3</v>
      </c>
      <c r="E8" s="72">
        <v>4</v>
      </c>
      <c r="F8" s="72">
        <v>5</v>
      </c>
      <c r="G8" s="72" t="s">
        <v>76</v>
      </c>
    </row>
    <row r="9" spans="1:7" ht="30">
      <c r="A9" s="230">
        <v>67</v>
      </c>
      <c r="B9" s="231" t="s">
        <v>36</v>
      </c>
      <c r="C9" s="85">
        <f>SUM(C10:C11)</f>
        <v>1556698</v>
      </c>
      <c r="D9" s="85">
        <v>2161667</v>
      </c>
      <c r="E9" s="85">
        <v>2161667</v>
      </c>
      <c r="F9" s="85">
        <v>2132422</v>
      </c>
      <c r="G9" s="86">
        <v>137</v>
      </c>
    </row>
    <row r="10" spans="1:7" ht="30">
      <c r="A10" s="306">
        <v>6711</v>
      </c>
      <c r="B10" s="308" t="s">
        <v>37</v>
      </c>
      <c r="C10" s="181">
        <v>1554805</v>
      </c>
      <c r="D10" s="181">
        <v>1993499</v>
      </c>
      <c r="E10" s="181">
        <v>1993499</v>
      </c>
      <c r="F10" s="85">
        <v>1964400</v>
      </c>
      <c r="G10" s="86">
        <v>126</v>
      </c>
    </row>
    <row r="11" spans="1:7" ht="45">
      <c r="A11" s="232">
        <v>6712</v>
      </c>
      <c r="B11" s="233" t="s">
        <v>38</v>
      </c>
      <c r="C11" s="189">
        <v>1893</v>
      </c>
      <c r="D11" s="189">
        <v>168168</v>
      </c>
      <c r="E11" s="189">
        <v>168168</v>
      </c>
      <c r="F11" s="190">
        <v>168022</v>
      </c>
      <c r="G11" s="191">
        <v>8876</v>
      </c>
    </row>
    <row r="12" spans="1:7" ht="21.75" customHeight="1">
      <c r="A12" s="269" t="s">
        <v>39</v>
      </c>
      <c r="B12" s="269"/>
      <c r="C12" s="12">
        <f>SUM(C10:C11)</f>
        <v>1556698</v>
      </c>
      <c r="D12" s="12">
        <f>SUM(D10:D11)</f>
        <v>2161667</v>
      </c>
      <c r="E12" s="12">
        <f>SUM(E10:E11)</f>
        <v>2161667</v>
      </c>
      <c r="F12" s="12">
        <v>2132422</v>
      </c>
      <c r="G12" s="12">
        <v>137</v>
      </c>
    </row>
    <row r="13" spans="1:6" ht="15">
      <c r="A13" s="67"/>
      <c r="B13" s="67"/>
      <c r="C13" s="14"/>
      <c r="D13" s="14"/>
      <c r="E13" s="14"/>
      <c r="F13" s="14"/>
    </row>
    <row r="14" spans="1:6" ht="15">
      <c r="A14" s="6" t="s">
        <v>40</v>
      </c>
      <c r="B14" s="7"/>
      <c r="C14" s="8"/>
      <c r="D14" s="8"/>
      <c r="E14" s="8"/>
      <c r="F14" s="8"/>
    </row>
    <row r="15" spans="1:7" ht="15">
      <c r="A15" s="250" t="s">
        <v>29</v>
      </c>
      <c r="B15" s="252" t="s">
        <v>3</v>
      </c>
      <c r="C15" s="247" t="s">
        <v>159</v>
      </c>
      <c r="D15" s="247" t="s">
        <v>160</v>
      </c>
      <c r="E15" s="247" t="s">
        <v>161</v>
      </c>
      <c r="F15" s="247" t="s">
        <v>162</v>
      </c>
      <c r="G15" s="247" t="s">
        <v>75</v>
      </c>
    </row>
    <row r="16" spans="1:7" ht="30" customHeight="1">
      <c r="A16" s="251"/>
      <c r="B16" s="253"/>
      <c r="C16" s="248"/>
      <c r="D16" s="248"/>
      <c r="E16" s="248"/>
      <c r="F16" s="248"/>
      <c r="G16" s="248"/>
    </row>
    <row r="17" spans="1:7" s="73" customFormat="1" ht="12">
      <c r="A17" s="255">
        <v>1</v>
      </c>
      <c r="B17" s="255"/>
      <c r="C17" s="72">
        <v>2</v>
      </c>
      <c r="D17" s="72">
        <v>3</v>
      </c>
      <c r="E17" s="72">
        <v>4</v>
      </c>
      <c r="F17" s="72">
        <v>5</v>
      </c>
      <c r="G17" s="72" t="s">
        <v>76</v>
      </c>
    </row>
    <row r="18" spans="1:7" ht="30">
      <c r="A18" s="9">
        <v>66</v>
      </c>
      <c r="B18" s="195" t="s">
        <v>43</v>
      </c>
      <c r="C18" s="196">
        <v>316539</v>
      </c>
      <c r="D18" s="85">
        <v>291200</v>
      </c>
      <c r="E18" s="85">
        <v>291200</v>
      </c>
      <c r="F18" s="85">
        <v>289869</v>
      </c>
      <c r="G18" s="194">
        <v>92</v>
      </c>
    </row>
    <row r="19" spans="1:7" ht="30">
      <c r="A19" s="296">
        <v>6614</v>
      </c>
      <c r="B19" s="297" t="s">
        <v>42</v>
      </c>
      <c r="C19" s="197">
        <v>1135</v>
      </c>
      <c r="D19" s="192">
        <v>1200</v>
      </c>
      <c r="E19" s="192">
        <v>1200</v>
      </c>
      <c r="F19" s="192">
        <v>1056</v>
      </c>
      <c r="G19" s="193">
        <v>93</v>
      </c>
    </row>
    <row r="20" spans="1:7" ht="15">
      <c r="A20" s="298">
        <v>6615</v>
      </c>
      <c r="B20" s="300" t="s">
        <v>132</v>
      </c>
      <c r="C20" s="175">
        <v>284450</v>
      </c>
      <c r="D20" s="175">
        <v>290000</v>
      </c>
      <c r="E20" s="175">
        <v>290000</v>
      </c>
      <c r="F20" s="175">
        <v>260380</v>
      </c>
      <c r="G20" s="180">
        <v>91</v>
      </c>
    </row>
    <row r="21" spans="1:7" ht="15">
      <c r="A21" s="298">
        <v>6631</v>
      </c>
      <c r="B21" s="300" t="s">
        <v>163</v>
      </c>
      <c r="C21" s="175"/>
      <c r="D21" s="175"/>
      <c r="E21" s="175"/>
      <c r="F21" s="175"/>
      <c r="G21" s="180"/>
    </row>
    <row r="22" spans="1:7" ht="15">
      <c r="A22" s="166">
        <v>6632</v>
      </c>
      <c r="B22" s="302" t="s">
        <v>133</v>
      </c>
      <c r="C22" s="168">
        <v>30954</v>
      </c>
      <c r="D22" s="168">
        <v>28500</v>
      </c>
      <c r="E22" s="168">
        <v>28500</v>
      </c>
      <c r="F22" s="168">
        <v>28433</v>
      </c>
      <c r="G22" s="179">
        <v>92</v>
      </c>
    </row>
    <row r="23" spans="1:7" ht="15.75" customHeight="1">
      <c r="A23" s="269" t="s">
        <v>41</v>
      </c>
      <c r="B23" s="269"/>
      <c r="C23" s="12">
        <f>SUM(C18)</f>
        <v>316539</v>
      </c>
      <c r="D23" s="12">
        <v>319700</v>
      </c>
      <c r="E23" s="12">
        <v>319700</v>
      </c>
      <c r="F23" s="12">
        <v>289869</v>
      </c>
      <c r="G23" s="116"/>
    </row>
    <row r="24" spans="1:6" ht="15">
      <c r="A24" s="67"/>
      <c r="B24" s="67"/>
      <c r="C24" s="14"/>
      <c r="D24" s="14"/>
      <c r="E24" s="14"/>
      <c r="F24" s="14"/>
    </row>
    <row r="25" spans="1:6" ht="15">
      <c r="A25" s="6" t="s">
        <v>47</v>
      </c>
      <c r="B25" s="7"/>
      <c r="C25" s="8"/>
      <c r="D25" s="8"/>
      <c r="E25" s="8"/>
      <c r="F25" s="8"/>
    </row>
    <row r="26" spans="1:7" ht="15">
      <c r="A26" s="250" t="s">
        <v>29</v>
      </c>
      <c r="B26" s="252" t="s">
        <v>3</v>
      </c>
      <c r="C26" s="247" t="s">
        <v>159</v>
      </c>
      <c r="D26" s="247" t="s">
        <v>160</v>
      </c>
      <c r="E26" s="247" t="s">
        <v>161</v>
      </c>
      <c r="F26" s="247" t="s">
        <v>162</v>
      </c>
      <c r="G26" s="247" t="s">
        <v>75</v>
      </c>
    </row>
    <row r="27" spans="1:7" ht="37.5" customHeight="1">
      <c r="A27" s="251"/>
      <c r="B27" s="253"/>
      <c r="C27" s="248"/>
      <c r="D27" s="248"/>
      <c r="E27" s="248"/>
      <c r="F27" s="248"/>
      <c r="G27" s="248"/>
    </row>
    <row r="28" spans="1:14" s="75" customFormat="1" ht="12">
      <c r="A28" s="255">
        <v>1</v>
      </c>
      <c r="B28" s="255"/>
      <c r="C28" s="72">
        <v>2</v>
      </c>
      <c r="D28" s="72">
        <v>3</v>
      </c>
      <c r="E28" s="72">
        <v>4</v>
      </c>
      <c r="F28" s="72">
        <v>5</v>
      </c>
      <c r="G28" s="72" t="s">
        <v>76</v>
      </c>
      <c r="H28" s="267"/>
      <c r="I28" s="267"/>
      <c r="J28" s="268"/>
      <c r="K28" s="264"/>
      <c r="L28" s="264"/>
      <c r="M28" s="74" t="s">
        <v>4</v>
      </c>
      <c r="N28" s="74" t="s">
        <v>5</v>
      </c>
    </row>
    <row r="29" spans="1:14" s="17" customFormat="1" ht="15">
      <c r="A29" s="230">
        <v>652</v>
      </c>
      <c r="B29" s="338" t="s">
        <v>48</v>
      </c>
      <c r="C29" s="196">
        <f>SUM(C30:C30)</f>
        <v>129742</v>
      </c>
      <c r="D29" s="85">
        <f>SUM(D30:D30)</f>
        <v>72000</v>
      </c>
      <c r="E29" s="85">
        <f>SUM(E30:E30)</f>
        <v>72000</v>
      </c>
      <c r="F29" s="85">
        <v>67296</v>
      </c>
      <c r="G29" s="199">
        <v>52</v>
      </c>
      <c r="H29" s="267"/>
      <c r="I29" s="267"/>
      <c r="J29" s="268"/>
      <c r="K29" s="264"/>
      <c r="L29" s="264"/>
      <c r="M29" s="18"/>
      <c r="N29" s="18"/>
    </row>
    <row r="30" spans="1:14" s="21" customFormat="1" ht="30">
      <c r="A30" s="232">
        <v>65264</v>
      </c>
      <c r="B30" s="319" t="s">
        <v>49</v>
      </c>
      <c r="C30" s="197">
        <v>129742</v>
      </c>
      <c r="D30" s="189">
        <v>72000</v>
      </c>
      <c r="E30" s="189">
        <v>72000</v>
      </c>
      <c r="F30" s="189">
        <v>67296</v>
      </c>
      <c r="G30" s="198">
        <v>52</v>
      </c>
      <c r="H30" s="14"/>
      <c r="I30" s="14"/>
      <c r="J30" s="19"/>
      <c r="K30" s="19"/>
      <c r="L30" s="14"/>
      <c r="M30" s="20"/>
      <c r="N30" s="20"/>
    </row>
    <row r="31" spans="1:15" ht="14.25" customHeight="1">
      <c r="A31" s="261" t="s">
        <v>71</v>
      </c>
      <c r="B31" s="262"/>
      <c r="C31" s="12">
        <f>SUM(C29)</f>
        <v>129742</v>
      </c>
      <c r="D31" s="12">
        <f>SUM(D29)</f>
        <v>72000</v>
      </c>
      <c r="E31" s="12">
        <f>SUM(E29)</f>
        <v>72000</v>
      </c>
      <c r="F31" s="12">
        <v>67296</v>
      </c>
      <c r="G31" s="80">
        <v>52</v>
      </c>
      <c r="H31" s="25"/>
      <c r="I31" s="25"/>
      <c r="J31" s="26"/>
      <c r="K31" s="26"/>
      <c r="L31" s="25"/>
      <c r="M31" s="5">
        <v>0</v>
      </c>
      <c r="N31" s="5">
        <v>0</v>
      </c>
      <c r="O31" s="21"/>
    </row>
    <row r="32" spans="1:15" ht="15">
      <c r="A32" s="67"/>
      <c r="B32" s="67"/>
      <c r="C32" s="14"/>
      <c r="D32" s="14"/>
      <c r="E32" s="14"/>
      <c r="F32" s="14"/>
      <c r="H32" s="25"/>
      <c r="I32" s="25"/>
      <c r="J32" s="26"/>
      <c r="K32" s="26"/>
      <c r="L32" s="25"/>
      <c r="M32" s="5">
        <v>0</v>
      </c>
      <c r="N32" s="5">
        <v>0</v>
      </c>
      <c r="O32" s="21"/>
    </row>
    <row r="33" spans="1:15" s="15" customFormat="1" ht="15">
      <c r="A33" s="15" t="s">
        <v>32</v>
      </c>
      <c r="B33" s="5"/>
      <c r="C33" s="16"/>
      <c r="D33" s="16"/>
      <c r="E33" s="16"/>
      <c r="F33" s="16"/>
      <c r="G33" s="5"/>
      <c r="H33" s="14"/>
      <c r="I33" s="14"/>
      <c r="J33" s="14"/>
      <c r="K33" s="14"/>
      <c r="L33" s="14"/>
      <c r="O33" s="21"/>
    </row>
    <row r="34" spans="1:15" s="15" customFormat="1" ht="15">
      <c r="A34" s="250" t="s">
        <v>29</v>
      </c>
      <c r="B34" s="252" t="s">
        <v>3</v>
      </c>
      <c r="C34" s="247" t="s">
        <v>159</v>
      </c>
      <c r="D34" s="247" t="s">
        <v>160</v>
      </c>
      <c r="E34" s="247" t="s">
        <v>161</v>
      </c>
      <c r="F34" s="247" t="s">
        <v>162</v>
      </c>
      <c r="G34" s="247" t="s">
        <v>75</v>
      </c>
      <c r="H34" s="14"/>
      <c r="I34" s="14"/>
      <c r="J34" s="14"/>
      <c r="K34" s="14"/>
      <c r="L34" s="14"/>
      <c r="O34" s="21"/>
    </row>
    <row r="35" spans="1:15" s="15" customFormat="1" ht="27.75" customHeight="1">
      <c r="A35" s="251"/>
      <c r="B35" s="253"/>
      <c r="C35" s="248"/>
      <c r="D35" s="248"/>
      <c r="E35" s="248"/>
      <c r="F35" s="248"/>
      <c r="G35" s="248"/>
      <c r="H35" s="14"/>
      <c r="I35" s="14"/>
      <c r="J35" s="14"/>
      <c r="K35" s="14"/>
      <c r="L35" s="14"/>
      <c r="O35" s="21"/>
    </row>
    <row r="36" spans="1:15" s="77" customFormat="1" ht="12">
      <c r="A36" s="255">
        <v>1</v>
      </c>
      <c r="B36" s="255"/>
      <c r="C36" s="72">
        <v>2</v>
      </c>
      <c r="D36" s="72">
        <v>3</v>
      </c>
      <c r="E36" s="72">
        <v>4</v>
      </c>
      <c r="F36" s="72">
        <v>4</v>
      </c>
      <c r="G36" s="72" t="s">
        <v>76</v>
      </c>
      <c r="H36" s="76"/>
      <c r="I36" s="76"/>
      <c r="J36" s="76"/>
      <c r="K36" s="76"/>
      <c r="L36" s="76"/>
      <c r="O36" s="78"/>
    </row>
    <row r="37" spans="1:7" ht="30">
      <c r="A37" s="230">
        <v>63</v>
      </c>
      <c r="B37" s="231" t="s">
        <v>33</v>
      </c>
      <c r="C37" s="85">
        <v>10905785</v>
      </c>
      <c r="D37" s="85">
        <v>11754067</v>
      </c>
      <c r="E37" s="85">
        <v>11754067</v>
      </c>
      <c r="F37" s="85">
        <v>11321788</v>
      </c>
      <c r="G37" s="86">
        <v>104</v>
      </c>
    </row>
    <row r="38" spans="1:7" ht="29.25" customHeight="1">
      <c r="A38" s="306">
        <v>634</v>
      </c>
      <c r="B38" s="308" t="s">
        <v>30</v>
      </c>
      <c r="C38" s="181"/>
      <c r="D38" s="181"/>
      <c r="E38" s="181"/>
      <c r="F38" s="181"/>
      <c r="G38" s="182"/>
    </row>
    <row r="39" spans="1:7" ht="29.25" customHeight="1">
      <c r="A39" s="306">
        <v>6341</v>
      </c>
      <c r="B39" s="308" t="s">
        <v>53</v>
      </c>
      <c r="C39" s="181">
        <v>1137</v>
      </c>
      <c r="D39" s="181"/>
      <c r="E39" s="181"/>
      <c r="F39" s="181"/>
      <c r="G39" s="182"/>
    </row>
    <row r="40" spans="1:7" ht="30">
      <c r="A40" s="306">
        <v>636</v>
      </c>
      <c r="B40" s="308" t="s">
        <v>53</v>
      </c>
      <c r="C40" s="181"/>
      <c r="D40" s="181"/>
      <c r="E40" s="181"/>
      <c r="F40" s="181"/>
      <c r="G40" s="182"/>
    </row>
    <row r="41" spans="1:7" ht="30">
      <c r="A41" s="298">
        <v>6362</v>
      </c>
      <c r="B41" s="308" t="s">
        <v>185</v>
      </c>
      <c r="C41" s="183"/>
      <c r="D41" s="175">
        <v>391464</v>
      </c>
      <c r="E41" s="175">
        <v>391464</v>
      </c>
      <c r="F41" s="175">
        <v>339638</v>
      </c>
      <c r="G41" s="177">
        <v>0</v>
      </c>
    </row>
    <row r="42" spans="1:7" ht="30">
      <c r="A42" s="298">
        <v>6361</v>
      </c>
      <c r="B42" s="308" t="s">
        <v>53</v>
      </c>
      <c r="C42" s="183">
        <v>10891217</v>
      </c>
      <c r="D42" s="175">
        <v>11362603</v>
      </c>
      <c r="E42" s="175">
        <v>11362603</v>
      </c>
      <c r="F42" s="175">
        <v>10982150</v>
      </c>
      <c r="G42" s="177">
        <v>101</v>
      </c>
    </row>
    <row r="43" spans="1:7" ht="30">
      <c r="A43" s="166">
        <v>6381</v>
      </c>
      <c r="B43" s="300" t="s">
        <v>164</v>
      </c>
      <c r="C43" s="177">
        <v>13431</v>
      </c>
      <c r="D43" s="168"/>
      <c r="E43" s="168"/>
      <c r="F43" s="168"/>
      <c r="G43" s="161"/>
    </row>
    <row r="44" spans="1:7" ht="15">
      <c r="A44" s="265" t="s">
        <v>34</v>
      </c>
      <c r="B44" s="266"/>
      <c r="C44" s="12">
        <f>SUM(C37)</f>
        <v>10905785</v>
      </c>
      <c r="D44" s="12">
        <f>SUM(D37)</f>
        <v>11754067</v>
      </c>
      <c r="E44" s="12">
        <f>SUM(E37)</f>
        <v>11754067</v>
      </c>
      <c r="F44" s="12">
        <v>11321788</v>
      </c>
      <c r="G44" s="12">
        <v>104</v>
      </c>
    </row>
    <row r="45" spans="1:7" ht="15">
      <c r="A45" s="102"/>
      <c r="B45" s="102"/>
      <c r="C45" s="14"/>
      <c r="D45" s="14"/>
      <c r="E45" s="14"/>
      <c r="F45" s="14"/>
      <c r="G45" s="14"/>
    </row>
    <row r="46" spans="1:7" s="48" customFormat="1" ht="19.5">
      <c r="A46" s="254" t="s">
        <v>116</v>
      </c>
      <c r="B46" s="254"/>
      <c r="C46" s="104">
        <f>SUM(C12,C23,C31,C44)</f>
        <v>12908764</v>
      </c>
      <c r="D46" s="104">
        <f>SUM(D12,D23,D31,D44)</f>
        <v>14307434</v>
      </c>
      <c r="E46" s="104">
        <f>SUM(E12,E23,E31,E44)</f>
        <v>14307434</v>
      </c>
      <c r="F46" s="104">
        <v>13811375</v>
      </c>
      <c r="G46" s="104">
        <v>107</v>
      </c>
    </row>
    <row r="47" spans="1:7" ht="15">
      <c r="A47" s="13"/>
      <c r="B47" s="13"/>
      <c r="C47" s="103"/>
      <c r="D47" s="103"/>
      <c r="E47" s="103"/>
      <c r="F47" s="14"/>
      <c r="G47" s="14"/>
    </row>
    <row r="48" spans="1:7" ht="20.25">
      <c r="A48" s="256" t="s">
        <v>117</v>
      </c>
      <c r="B48" s="256"/>
      <c r="C48" s="256"/>
      <c r="D48" s="256"/>
      <c r="E48" s="256"/>
      <c r="F48" s="256"/>
      <c r="G48" s="256"/>
    </row>
    <row r="49" spans="1:7" ht="18.75">
      <c r="A49" s="105"/>
      <c r="B49" s="105"/>
      <c r="C49" s="105"/>
      <c r="D49" s="105"/>
      <c r="E49" s="105"/>
      <c r="F49" s="105"/>
      <c r="G49" s="105"/>
    </row>
    <row r="50" spans="1:7" ht="13.5" customHeight="1">
      <c r="A50" s="250" t="s">
        <v>29</v>
      </c>
      <c r="B50" s="252" t="s">
        <v>3</v>
      </c>
      <c r="C50" s="247" t="s">
        <v>159</v>
      </c>
      <c r="D50" s="247" t="s">
        <v>160</v>
      </c>
      <c r="E50" s="247" t="s">
        <v>161</v>
      </c>
      <c r="F50" s="247" t="s">
        <v>162</v>
      </c>
      <c r="G50" s="247" t="s">
        <v>75</v>
      </c>
    </row>
    <row r="51" spans="1:7" ht="15">
      <c r="A51" s="251"/>
      <c r="B51" s="253"/>
      <c r="C51" s="248"/>
      <c r="D51" s="248"/>
      <c r="E51" s="248"/>
      <c r="F51" s="248"/>
      <c r="G51" s="248"/>
    </row>
    <row r="52" spans="1:7" ht="13.5" customHeight="1">
      <c r="A52" s="255">
        <v>1</v>
      </c>
      <c r="B52" s="255"/>
      <c r="C52" s="72">
        <v>2</v>
      </c>
      <c r="D52" s="236">
        <v>3</v>
      </c>
      <c r="E52" s="236">
        <v>4</v>
      </c>
      <c r="F52" s="72">
        <v>5</v>
      </c>
      <c r="G52" s="72" t="s">
        <v>76</v>
      </c>
    </row>
    <row r="53" spans="1:7" ht="15">
      <c r="A53" s="339">
        <v>1</v>
      </c>
      <c r="B53" s="340" t="s">
        <v>0</v>
      </c>
      <c r="C53" s="234">
        <f>SUM(C12)</f>
        <v>1556698</v>
      </c>
      <c r="D53" s="234">
        <f>SUM(D12)</f>
        <v>2161667</v>
      </c>
      <c r="E53" s="234">
        <f>SUM(E12)</f>
        <v>2161667</v>
      </c>
      <c r="F53" s="196">
        <v>2132422</v>
      </c>
      <c r="G53" s="86">
        <v>136</v>
      </c>
    </row>
    <row r="54" spans="1:7" ht="15">
      <c r="A54" s="339">
        <v>3</v>
      </c>
      <c r="B54" s="340" t="s">
        <v>118</v>
      </c>
      <c r="C54" s="234">
        <f>SUM(C23)</f>
        <v>316539</v>
      </c>
      <c r="D54" s="234">
        <f>SUM(D23)</f>
        <v>319700</v>
      </c>
      <c r="E54" s="234">
        <f>SUM(E23)</f>
        <v>319700</v>
      </c>
      <c r="F54" s="196">
        <v>289869</v>
      </c>
      <c r="G54" s="86">
        <v>92</v>
      </c>
    </row>
    <row r="55" spans="1:7" ht="15">
      <c r="A55" s="339">
        <v>4</v>
      </c>
      <c r="B55" s="340" t="s">
        <v>62</v>
      </c>
      <c r="C55" s="234">
        <f>SUM(C31)</f>
        <v>129742</v>
      </c>
      <c r="D55" s="234">
        <f>SUM(D31)</f>
        <v>72000</v>
      </c>
      <c r="E55" s="234">
        <f>SUM(E31)</f>
        <v>72000</v>
      </c>
      <c r="F55" s="196">
        <v>67296</v>
      </c>
      <c r="G55" s="86">
        <v>52</v>
      </c>
    </row>
    <row r="56" spans="1:7" ht="15">
      <c r="A56" s="341">
        <v>5</v>
      </c>
      <c r="B56" s="342" t="s">
        <v>2</v>
      </c>
      <c r="C56" s="235">
        <f>SUM(C44)</f>
        <v>10905785</v>
      </c>
      <c r="D56" s="235">
        <f>SUM(D44)</f>
        <v>11754067</v>
      </c>
      <c r="E56" s="235">
        <f>SUM(E44)</f>
        <v>11754067</v>
      </c>
      <c r="F56" s="237">
        <v>11321788</v>
      </c>
      <c r="G56" s="201">
        <v>104</v>
      </c>
    </row>
    <row r="57" spans="1:7" ht="15">
      <c r="A57" s="13"/>
      <c r="B57" s="13"/>
      <c r="C57" s="103"/>
      <c r="D57" s="103"/>
      <c r="E57" s="103"/>
      <c r="F57" s="14"/>
      <c r="G57" s="14"/>
    </row>
    <row r="58" spans="1:7" ht="15">
      <c r="A58" s="13"/>
      <c r="B58" s="13"/>
      <c r="C58" s="103"/>
      <c r="D58" s="103"/>
      <c r="E58" s="103"/>
      <c r="F58" s="14"/>
      <c r="G58" s="14"/>
    </row>
    <row r="59" spans="1:7" ht="20.25">
      <c r="A59" s="263" t="s">
        <v>69</v>
      </c>
      <c r="B59" s="263"/>
      <c r="C59" s="263"/>
      <c r="D59" s="263"/>
      <c r="E59" s="263"/>
      <c r="F59" s="263"/>
      <c r="G59" s="14"/>
    </row>
    <row r="60" spans="1:7" ht="20.25">
      <c r="A60" s="173"/>
      <c r="B60" s="173"/>
      <c r="C60" s="173"/>
      <c r="D60" s="173"/>
      <c r="E60" s="173"/>
      <c r="F60" s="173"/>
      <c r="G60" s="14"/>
    </row>
    <row r="61" spans="1:7" ht="15">
      <c r="A61" s="87" t="s">
        <v>191</v>
      </c>
      <c r="B61" s="88"/>
      <c r="C61" s="89"/>
      <c r="D61" s="89"/>
      <c r="E61" s="89"/>
      <c r="F61" s="89"/>
      <c r="G61" s="14"/>
    </row>
    <row r="62" spans="1:7" ht="15" customHeight="1">
      <c r="A62" s="250" t="s">
        <v>29</v>
      </c>
      <c r="B62" s="252" t="s">
        <v>3</v>
      </c>
      <c r="C62" s="247" t="s">
        <v>159</v>
      </c>
      <c r="D62" s="247" t="s">
        <v>160</v>
      </c>
      <c r="E62" s="247" t="s">
        <v>161</v>
      </c>
      <c r="F62" s="247" t="s">
        <v>162</v>
      </c>
      <c r="G62" s="247" t="s">
        <v>75</v>
      </c>
    </row>
    <row r="63" spans="1:7" ht="15">
      <c r="A63" s="251"/>
      <c r="B63" s="253"/>
      <c r="C63" s="248"/>
      <c r="D63" s="248"/>
      <c r="E63" s="248"/>
      <c r="F63" s="248"/>
      <c r="G63" s="248"/>
    </row>
    <row r="64" spans="1:7" ht="15">
      <c r="A64" s="255">
        <v>1</v>
      </c>
      <c r="B64" s="255"/>
      <c r="C64" s="72">
        <v>2</v>
      </c>
      <c r="D64" s="72">
        <v>3</v>
      </c>
      <c r="E64" s="72">
        <v>4</v>
      </c>
      <c r="F64" s="72">
        <v>5</v>
      </c>
      <c r="G64" s="72" t="s">
        <v>76</v>
      </c>
    </row>
    <row r="65" spans="1:7" ht="15">
      <c r="A65" s="230">
        <v>922</v>
      </c>
      <c r="B65" s="338" t="s">
        <v>45</v>
      </c>
      <c r="C65" s="196">
        <v>-3501</v>
      </c>
      <c r="D65" s="85">
        <f>SUM(D66:D66)</f>
        <v>0</v>
      </c>
      <c r="E65" s="85"/>
      <c r="F65" s="85"/>
      <c r="G65" s="86"/>
    </row>
    <row r="66" spans="1:7" ht="15">
      <c r="A66" s="306">
        <v>92211</v>
      </c>
      <c r="B66" s="307" t="s">
        <v>46</v>
      </c>
      <c r="C66" s="219"/>
      <c r="D66" s="203"/>
      <c r="E66" s="203"/>
      <c r="F66" s="181">
        <v>213552</v>
      </c>
      <c r="G66" s="182"/>
    </row>
    <row r="67" spans="1:7" ht="15">
      <c r="A67" s="166">
        <v>92222</v>
      </c>
      <c r="B67" s="300" t="s">
        <v>190</v>
      </c>
      <c r="C67" s="204">
        <v>-3501</v>
      </c>
      <c r="D67" s="204"/>
      <c r="E67" s="204"/>
      <c r="F67" s="25"/>
      <c r="G67" s="155"/>
    </row>
    <row r="68" spans="1:7" ht="15">
      <c r="A68" s="257" t="s">
        <v>34</v>
      </c>
      <c r="B68" s="258"/>
      <c r="C68" s="12">
        <v>-3501</v>
      </c>
      <c r="D68" s="12">
        <f>SUM(D65)</f>
        <v>0</v>
      </c>
      <c r="E68" s="12"/>
      <c r="F68" s="12">
        <v>213552</v>
      </c>
      <c r="G68" s="12"/>
    </row>
    <row r="69" spans="1:7" ht="20.25">
      <c r="A69" s="173"/>
      <c r="B69" s="173"/>
      <c r="C69" s="173"/>
      <c r="D69" s="173"/>
      <c r="E69" s="173"/>
      <c r="F69" s="173"/>
      <c r="G69" s="14"/>
    </row>
    <row r="70" spans="1:7" ht="20.25">
      <c r="A70" s="173"/>
      <c r="B70" s="173"/>
      <c r="C70" s="173"/>
      <c r="D70" s="173"/>
      <c r="E70" s="173"/>
      <c r="F70" s="173"/>
      <c r="G70" s="14"/>
    </row>
    <row r="71" spans="1:7" ht="20.25">
      <c r="A71" s="173"/>
      <c r="B71" s="173"/>
      <c r="C71" s="173"/>
      <c r="D71" s="173"/>
      <c r="E71" s="173"/>
      <c r="F71" s="173"/>
      <c r="G71" s="14"/>
    </row>
    <row r="72" spans="1:7" ht="15.75" customHeight="1">
      <c r="A72" s="13"/>
      <c r="B72" s="13"/>
      <c r="C72" s="13"/>
      <c r="D72" s="13"/>
      <c r="E72" s="13"/>
      <c r="F72" s="13"/>
      <c r="G72" s="14"/>
    </row>
    <row r="73" spans="1:6" s="84" customFormat="1" ht="15">
      <c r="A73" s="87" t="s">
        <v>44</v>
      </c>
      <c r="B73" s="88"/>
      <c r="C73" s="89"/>
      <c r="D73" s="89"/>
      <c r="E73" s="89"/>
      <c r="F73" s="89"/>
    </row>
    <row r="74" spans="1:7" ht="13.5" customHeight="1">
      <c r="A74" s="250" t="s">
        <v>29</v>
      </c>
      <c r="B74" s="252" t="s">
        <v>3</v>
      </c>
      <c r="C74" s="247" t="s">
        <v>159</v>
      </c>
      <c r="D74" s="247" t="s">
        <v>160</v>
      </c>
      <c r="E74" s="247" t="s">
        <v>161</v>
      </c>
      <c r="F74" s="247" t="s">
        <v>162</v>
      </c>
      <c r="G74" s="247" t="s">
        <v>75</v>
      </c>
    </row>
    <row r="75" spans="1:7" ht="30.75" customHeight="1">
      <c r="A75" s="251"/>
      <c r="B75" s="253"/>
      <c r="C75" s="248"/>
      <c r="D75" s="248"/>
      <c r="E75" s="248"/>
      <c r="F75" s="248"/>
      <c r="G75" s="248"/>
    </row>
    <row r="76" spans="1:7" s="73" customFormat="1" ht="12">
      <c r="A76" s="255">
        <v>1</v>
      </c>
      <c r="B76" s="255"/>
      <c r="C76" s="72">
        <v>2</v>
      </c>
      <c r="D76" s="72">
        <v>3</v>
      </c>
      <c r="E76" s="72">
        <v>4</v>
      </c>
      <c r="F76" s="72">
        <v>5</v>
      </c>
      <c r="G76" s="72" t="s">
        <v>76</v>
      </c>
    </row>
    <row r="77" spans="1:7" ht="15">
      <c r="A77" s="9">
        <v>922</v>
      </c>
      <c r="B77" s="195" t="s">
        <v>45</v>
      </c>
      <c r="C77" s="196">
        <f>SUM(C78:C78)</f>
        <v>198287</v>
      </c>
      <c r="D77" s="85">
        <f>SUM(D78:D78)</f>
        <v>0</v>
      </c>
      <c r="E77" s="85">
        <f>SUM(E78:E78)</f>
        <v>0</v>
      </c>
      <c r="F77" s="85">
        <v>-58667</v>
      </c>
      <c r="G77" s="194"/>
    </row>
    <row r="78" spans="1:15" s="15" customFormat="1" ht="15">
      <c r="A78" s="296">
        <v>92211</v>
      </c>
      <c r="B78" s="297" t="s">
        <v>46</v>
      </c>
      <c r="C78" s="220">
        <v>198287</v>
      </c>
      <c r="D78" s="203"/>
      <c r="E78" s="203"/>
      <c r="F78" s="181"/>
      <c r="G78" s="213"/>
      <c r="H78" s="14"/>
      <c r="I78" s="14"/>
      <c r="J78" s="14"/>
      <c r="K78" s="14"/>
      <c r="L78" s="14"/>
      <c r="O78" s="21"/>
    </row>
    <row r="79" spans="1:15" s="15" customFormat="1" ht="15">
      <c r="A79" s="166">
        <v>92222</v>
      </c>
      <c r="B79" s="70" t="s">
        <v>190</v>
      </c>
      <c r="C79" s="225"/>
      <c r="D79" s="226"/>
      <c r="E79" s="226"/>
      <c r="F79" s="25">
        <v>-58667</v>
      </c>
      <c r="G79" s="227"/>
      <c r="H79" s="14"/>
      <c r="I79" s="14"/>
      <c r="J79" s="14"/>
      <c r="K79" s="14"/>
      <c r="L79" s="14"/>
      <c r="O79" s="21"/>
    </row>
    <row r="80" spans="1:15" s="15" customFormat="1" ht="15">
      <c r="A80" s="270" t="s">
        <v>50</v>
      </c>
      <c r="B80" s="271"/>
      <c r="C80" s="12">
        <f>SUM(C77)</f>
        <v>198287</v>
      </c>
      <c r="D80" s="12">
        <f>SUM(D77)</f>
        <v>0</v>
      </c>
      <c r="E80" s="12">
        <f>SUM(E77)</f>
        <v>0</v>
      </c>
      <c r="F80" s="12">
        <v>-58667</v>
      </c>
      <c r="G80" s="116"/>
      <c r="H80" s="14"/>
      <c r="I80" s="14"/>
      <c r="J80" s="14"/>
      <c r="K80" s="14"/>
      <c r="L80" s="14"/>
      <c r="O80" s="21"/>
    </row>
    <row r="81" spans="1:15" s="15" customFormat="1" ht="15.75" customHeight="1">
      <c r="A81" s="43"/>
      <c r="B81" s="43"/>
      <c r="C81" s="14"/>
      <c r="D81" s="14"/>
      <c r="E81" s="14"/>
      <c r="F81" s="14"/>
      <c r="G81" s="5"/>
      <c r="H81" s="14"/>
      <c r="I81" s="14"/>
      <c r="J81" s="14"/>
      <c r="K81" s="14"/>
      <c r="L81" s="14"/>
      <c r="O81" s="21"/>
    </row>
    <row r="82" spans="1:15" s="39" customFormat="1" ht="15">
      <c r="A82" s="87" t="s">
        <v>51</v>
      </c>
      <c r="B82" s="88"/>
      <c r="C82" s="89"/>
      <c r="D82" s="89"/>
      <c r="E82" s="89"/>
      <c r="F82" s="89"/>
      <c r="G82" s="84"/>
      <c r="H82" s="14"/>
      <c r="I82" s="14"/>
      <c r="J82" s="14"/>
      <c r="K82" s="14"/>
      <c r="L82" s="14"/>
      <c r="O82" s="81"/>
    </row>
    <row r="83" spans="1:15" s="15" customFormat="1" ht="14.25" customHeight="1">
      <c r="A83" s="250" t="s">
        <v>29</v>
      </c>
      <c r="B83" s="252" t="s">
        <v>3</v>
      </c>
      <c r="C83" s="247" t="s">
        <v>159</v>
      </c>
      <c r="D83" s="247" t="s">
        <v>160</v>
      </c>
      <c r="E83" s="247" t="s">
        <v>161</v>
      </c>
      <c r="F83" s="247" t="s">
        <v>162</v>
      </c>
      <c r="G83" s="247" t="s">
        <v>75</v>
      </c>
      <c r="H83" s="14"/>
      <c r="I83" s="14"/>
      <c r="J83" s="14"/>
      <c r="K83" s="14"/>
      <c r="L83" s="14"/>
      <c r="O83" s="21"/>
    </row>
    <row r="84" spans="1:15" s="15" customFormat="1" ht="30" customHeight="1">
      <c r="A84" s="251"/>
      <c r="B84" s="253"/>
      <c r="C84" s="248"/>
      <c r="D84" s="248"/>
      <c r="E84" s="248"/>
      <c r="F84" s="248"/>
      <c r="G84" s="248"/>
      <c r="H84" s="14"/>
      <c r="I84" s="14"/>
      <c r="J84" s="14"/>
      <c r="K84" s="14"/>
      <c r="L84" s="14"/>
      <c r="O84" s="21"/>
    </row>
    <row r="85" spans="1:15" s="77" customFormat="1" ht="12">
      <c r="A85" s="249">
        <v>1</v>
      </c>
      <c r="B85" s="249"/>
      <c r="C85" s="72">
        <v>2</v>
      </c>
      <c r="D85" s="72">
        <v>3</v>
      </c>
      <c r="E85" s="72">
        <v>4</v>
      </c>
      <c r="F85" s="72">
        <v>45813</v>
      </c>
      <c r="G85" s="72" t="s">
        <v>76</v>
      </c>
      <c r="H85" s="76"/>
      <c r="I85" s="76"/>
      <c r="J85" s="76"/>
      <c r="K85" s="76"/>
      <c r="L85" s="76"/>
      <c r="O85" s="78"/>
    </row>
    <row r="86" spans="1:15" s="15" customFormat="1" ht="15.75" customHeight="1">
      <c r="A86" s="304">
        <v>922</v>
      </c>
      <c r="B86" s="305" t="s">
        <v>45</v>
      </c>
      <c r="C86" s="237">
        <f>SUM(C87:C87)</f>
        <v>115518</v>
      </c>
      <c r="D86" s="200">
        <f>SUM(D87:D87)</f>
        <v>0</v>
      </c>
      <c r="E86" s="200">
        <f>SUM(E87:E87)</f>
        <v>0</v>
      </c>
      <c r="F86" s="200">
        <v>45813</v>
      </c>
      <c r="G86" s="238"/>
      <c r="H86" s="14"/>
      <c r="I86" s="14"/>
      <c r="J86" s="14"/>
      <c r="K86" s="14"/>
      <c r="L86" s="14"/>
      <c r="O86" s="21"/>
    </row>
    <row r="87" spans="1:15" s="15" customFormat="1" ht="15">
      <c r="A87" s="232">
        <v>92211</v>
      </c>
      <c r="B87" s="319" t="s">
        <v>46</v>
      </c>
      <c r="C87" s="219">
        <v>115518</v>
      </c>
      <c r="D87" s="202"/>
      <c r="E87" s="202"/>
      <c r="F87" s="189">
        <v>45813</v>
      </c>
      <c r="G87" s="205"/>
      <c r="H87" s="14"/>
      <c r="I87" s="14"/>
      <c r="J87" s="14"/>
      <c r="K87" s="14"/>
      <c r="L87" s="14"/>
      <c r="O87" s="21"/>
    </row>
    <row r="88" spans="1:15" s="15" customFormat="1" ht="30.75" customHeight="1">
      <c r="A88" s="270" t="s">
        <v>52</v>
      </c>
      <c r="B88" s="271"/>
      <c r="C88" s="12">
        <f>SUM(C86)</f>
        <v>115518</v>
      </c>
      <c r="D88" s="12">
        <f>SUM(D86)</f>
        <v>0</v>
      </c>
      <c r="E88" s="12">
        <f>SUM(E86)</f>
        <v>0</v>
      </c>
      <c r="F88" s="12">
        <v>45813</v>
      </c>
      <c r="G88" s="116"/>
      <c r="H88" s="14"/>
      <c r="I88" s="14"/>
      <c r="J88" s="14"/>
      <c r="K88" s="14"/>
      <c r="L88" s="14"/>
      <c r="O88" s="21"/>
    </row>
    <row r="89" spans="1:15" s="15" customFormat="1" ht="15">
      <c r="A89" s="13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O89" s="21"/>
    </row>
    <row r="90" spans="1:7" s="84" customFormat="1" ht="15">
      <c r="A90" s="87" t="s">
        <v>54</v>
      </c>
      <c r="B90" s="88"/>
      <c r="C90" s="89"/>
      <c r="D90" s="89"/>
      <c r="E90" s="89"/>
      <c r="F90" s="89"/>
      <c r="G90" s="14"/>
    </row>
    <row r="91" spans="1:7" ht="14.25" customHeight="1">
      <c r="A91" s="250" t="s">
        <v>29</v>
      </c>
      <c r="B91" s="252" t="s">
        <v>3</v>
      </c>
      <c r="C91" s="247" t="s">
        <v>159</v>
      </c>
      <c r="D91" s="247" t="s">
        <v>160</v>
      </c>
      <c r="E91" s="247" t="s">
        <v>161</v>
      </c>
      <c r="F91" s="247" t="s">
        <v>162</v>
      </c>
      <c r="G91" s="247" t="s">
        <v>75</v>
      </c>
    </row>
    <row r="92" spans="1:7" ht="28.5" customHeight="1">
      <c r="A92" s="251"/>
      <c r="B92" s="253"/>
      <c r="C92" s="248"/>
      <c r="D92" s="248"/>
      <c r="E92" s="248"/>
      <c r="F92" s="248"/>
      <c r="G92" s="248"/>
    </row>
    <row r="93" spans="1:7" s="73" customFormat="1" ht="12">
      <c r="A93" s="255">
        <v>1</v>
      </c>
      <c r="B93" s="255"/>
      <c r="C93" s="72">
        <v>2</v>
      </c>
      <c r="D93" s="72">
        <v>3</v>
      </c>
      <c r="E93" s="72">
        <v>4</v>
      </c>
      <c r="F93" s="72">
        <v>5</v>
      </c>
      <c r="G93" s="72" t="s">
        <v>76</v>
      </c>
    </row>
    <row r="94" spans="1:15" ht="18.75" customHeight="1">
      <c r="A94" s="9">
        <v>922</v>
      </c>
      <c r="B94" s="195" t="s">
        <v>45</v>
      </c>
      <c r="C94" s="196">
        <v>-32186</v>
      </c>
      <c r="D94" s="85">
        <f>SUM(D95:D95)</f>
        <v>0</v>
      </c>
      <c r="E94" s="85">
        <f>SUM(E95:E95)</f>
        <v>0</v>
      </c>
      <c r="F94" s="85">
        <v>-47478</v>
      </c>
      <c r="G94" s="86"/>
      <c r="H94" s="27"/>
      <c r="I94" s="27"/>
      <c r="J94" s="28"/>
      <c r="K94" s="29"/>
      <c r="M94" s="28"/>
      <c r="N94" s="28"/>
      <c r="O94" s="28"/>
    </row>
    <row r="95" spans="1:15" ht="18.75" customHeight="1">
      <c r="A95" s="296">
        <v>92211</v>
      </c>
      <c r="B95" s="297" t="s">
        <v>46</v>
      </c>
      <c r="C95" s="219"/>
      <c r="D95" s="203"/>
      <c r="E95" s="203"/>
      <c r="F95" s="181"/>
      <c r="G95" s="182"/>
      <c r="H95" s="27"/>
      <c r="I95" s="27"/>
      <c r="J95" s="28"/>
      <c r="K95" s="29"/>
      <c r="M95" s="28"/>
      <c r="N95" s="28"/>
      <c r="O95" s="28"/>
    </row>
    <row r="96" spans="1:15" ht="18.75" customHeight="1">
      <c r="A96" s="166">
        <v>92222</v>
      </c>
      <c r="B96" s="70" t="s">
        <v>190</v>
      </c>
      <c r="C96" s="204">
        <v>-32186</v>
      </c>
      <c r="D96" s="204"/>
      <c r="E96" s="204"/>
      <c r="F96" s="175">
        <v>-47478</v>
      </c>
      <c r="G96" s="177"/>
      <c r="H96" s="27"/>
      <c r="I96" s="27"/>
      <c r="J96" s="28"/>
      <c r="K96" s="29"/>
      <c r="M96" s="28"/>
      <c r="N96" s="28"/>
      <c r="O96" s="28"/>
    </row>
    <row r="97" spans="1:10" s="30" customFormat="1" ht="20.25" customHeight="1">
      <c r="A97" s="257" t="s">
        <v>34</v>
      </c>
      <c r="B97" s="258"/>
      <c r="C97" s="12">
        <v>-32186</v>
      </c>
      <c r="D97" s="12">
        <f>SUM(D94)</f>
        <v>0</v>
      </c>
      <c r="E97" s="12">
        <f>SUM(E94)</f>
        <v>0</v>
      </c>
      <c r="F97" s="12"/>
      <c r="G97" s="12"/>
      <c r="H97" s="31"/>
      <c r="I97" s="31"/>
      <c r="J97" s="31"/>
    </row>
    <row r="98" spans="1:7" s="30" customFormat="1" ht="15">
      <c r="A98" s="13"/>
      <c r="B98" s="13"/>
      <c r="C98" s="14"/>
      <c r="D98" s="14"/>
      <c r="E98" s="14"/>
      <c r="F98" s="14"/>
      <c r="G98" s="14"/>
    </row>
    <row r="99" spans="1:7" s="30" customFormat="1" ht="19.5">
      <c r="A99" s="254" t="s">
        <v>56</v>
      </c>
      <c r="B99" s="254"/>
      <c r="C99" s="2">
        <f>SUM(C12,C23,C31,C44)</f>
        <v>12908764</v>
      </c>
      <c r="D99" s="2">
        <f>SUM(D12,D23,D31,D44)</f>
        <v>14307434</v>
      </c>
      <c r="E99" s="2">
        <f>SUM(E12,E23,E31,E44)</f>
        <v>14307434</v>
      </c>
      <c r="F99" s="3"/>
      <c r="G99" s="3"/>
    </row>
    <row r="100" spans="1:15" s="15" customFormat="1" ht="19.5">
      <c r="A100" s="254" t="s">
        <v>192</v>
      </c>
      <c r="B100" s="254"/>
      <c r="C100" s="3">
        <v>12908764</v>
      </c>
      <c r="D100" s="3">
        <f>SUM(D12,D23,D80,D31,D88,D44,D97)</f>
        <v>14307434</v>
      </c>
      <c r="E100" s="3">
        <f>SUM(E12,E23,E80,E31,E88,E44,E97)</f>
        <v>14307434</v>
      </c>
      <c r="F100" s="3">
        <v>153220</v>
      </c>
      <c r="G100" s="3"/>
      <c r="H100" s="14"/>
      <c r="I100" s="14"/>
      <c r="J100" s="14"/>
      <c r="K100" s="14"/>
      <c r="L100" s="14"/>
      <c r="O100" s="21"/>
    </row>
    <row r="101" spans="1:15" s="15" customFormat="1" ht="19.5">
      <c r="A101" s="228"/>
      <c r="B101" s="228" t="s">
        <v>193</v>
      </c>
      <c r="C101" s="229"/>
      <c r="D101" s="229"/>
      <c r="E101" s="229"/>
      <c r="F101" s="229">
        <v>278118</v>
      </c>
      <c r="G101" s="229"/>
      <c r="H101" s="14"/>
      <c r="I101" s="14"/>
      <c r="J101" s="14"/>
      <c r="K101" s="14"/>
      <c r="L101" s="14"/>
      <c r="O101" s="21"/>
    </row>
    <row r="102" spans="1:15" s="21" customFormat="1" ht="14.25" customHeight="1">
      <c r="A102" s="5"/>
      <c r="B102" s="5"/>
      <c r="C102" s="16"/>
      <c r="D102" s="16"/>
      <c r="E102" s="16"/>
      <c r="F102" s="16"/>
      <c r="G102" s="5"/>
      <c r="H102" s="14"/>
      <c r="I102" s="14"/>
      <c r="J102" s="19"/>
      <c r="K102" s="19"/>
      <c r="L102" s="14"/>
      <c r="M102" s="32">
        <f>SUM(M104:M104)</f>
        <v>0</v>
      </c>
      <c r="N102" s="33">
        <f>SUM(N104:N104)</f>
        <v>0</v>
      </c>
      <c r="O102" s="21">
        <f>SUM(G102:I102)</f>
        <v>0</v>
      </c>
    </row>
    <row r="103" spans="1:14" s="21" customFormat="1" ht="14.25" customHeight="1">
      <c r="A103" s="5"/>
      <c r="B103" s="5"/>
      <c r="C103" s="16"/>
      <c r="D103" s="16"/>
      <c r="E103" s="16"/>
      <c r="F103" s="16"/>
      <c r="G103" s="5"/>
      <c r="H103" s="14"/>
      <c r="I103" s="14"/>
      <c r="J103" s="19"/>
      <c r="K103" s="19"/>
      <c r="L103" s="14"/>
      <c r="M103" s="20"/>
      <c r="N103" s="20"/>
    </row>
    <row r="104" spans="1:15" ht="20.25">
      <c r="A104" s="272" t="s">
        <v>27</v>
      </c>
      <c r="B104" s="272"/>
      <c r="C104" s="272"/>
      <c r="D104" s="272"/>
      <c r="E104" s="272"/>
      <c r="F104" s="272"/>
      <c r="G104" s="272"/>
      <c r="H104" s="25"/>
      <c r="I104" s="25"/>
      <c r="J104" s="26"/>
      <c r="K104" s="26"/>
      <c r="L104" s="25"/>
      <c r="M104" s="5">
        <v>0</v>
      </c>
      <c r="N104" s="5">
        <v>0</v>
      </c>
      <c r="O104" s="21"/>
    </row>
    <row r="105" spans="1:15" s="15" customFormat="1" ht="15">
      <c r="A105" s="15" t="s">
        <v>80</v>
      </c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O105" s="21"/>
    </row>
    <row r="106" spans="1:15" s="15" customFormat="1" ht="14.25" customHeight="1">
      <c r="A106" s="250" t="s">
        <v>78</v>
      </c>
      <c r="B106" s="252" t="s">
        <v>3</v>
      </c>
      <c r="C106" s="247" t="s">
        <v>159</v>
      </c>
      <c r="D106" s="247" t="s">
        <v>160</v>
      </c>
      <c r="E106" s="247" t="s">
        <v>161</v>
      </c>
      <c r="F106" s="247" t="s">
        <v>162</v>
      </c>
      <c r="G106" s="247" t="s">
        <v>75</v>
      </c>
      <c r="H106" s="14"/>
      <c r="I106" s="14"/>
      <c r="J106" s="14"/>
      <c r="K106" s="14"/>
      <c r="L106" s="14"/>
      <c r="O106" s="21"/>
    </row>
    <row r="107" spans="1:15" s="15" customFormat="1" ht="30" customHeight="1">
      <c r="A107" s="251"/>
      <c r="B107" s="253"/>
      <c r="C107" s="248"/>
      <c r="D107" s="248"/>
      <c r="E107" s="248"/>
      <c r="F107" s="248"/>
      <c r="G107" s="248"/>
      <c r="H107" s="14"/>
      <c r="I107" s="14"/>
      <c r="J107" s="14"/>
      <c r="K107" s="14"/>
      <c r="L107" s="14"/>
      <c r="O107" s="21"/>
    </row>
    <row r="108" spans="1:15" s="15" customFormat="1" ht="15">
      <c r="A108" s="255">
        <v>1</v>
      </c>
      <c r="B108" s="255"/>
      <c r="C108" s="72">
        <v>2</v>
      </c>
      <c r="D108" s="72">
        <v>3</v>
      </c>
      <c r="E108" s="72">
        <v>4</v>
      </c>
      <c r="F108" s="72">
        <v>5</v>
      </c>
      <c r="G108" s="72" t="s">
        <v>76</v>
      </c>
      <c r="H108" s="14"/>
      <c r="I108" s="14"/>
      <c r="J108" s="14"/>
      <c r="K108" s="14"/>
      <c r="L108" s="14"/>
      <c r="O108" s="21"/>
    </row>
    <row r="109" spans="1:15" s="15" customFormat="1" ht="15">
      <c r="A109" s="230">
        <v>31</v>
      </c>
      <c r="B109" s="318" t="s">
        <v>7</v>
      </c>
      <c r="C109" s="216">
        <f>SUM(C110:C114)</f>
        <v>110071</v>
      </c>
      <c r="D109" s="216">
        <v>319111</v>
      </c>
      <c r="E109" s="196">
        <v>319111</v>
      </c>
      <c r="F109" s="85">
        <v>309026</v>
      </c>
      <c r="G109" s="86">
        <v>281</v>
      </c>
      <c r="H109" s="14"/>
      <c r="I109" s="14"/>
      <c r="J109" s="14"/>
      <c r="K109" s="14"/>
      <c r="L109" s="14"/>
      <c r="O109" s="21"/>
    </row>
    <row r="110" spans="1:15" s="15" customFormat="1" ht="15">
      <c r="A110" s="9">
        <v>311</v>
      </c>
      <c r="B110" s="195" t="s">
        <v>8</v>
      </c>
      <c r="C110" s="171"/>
      <c r="D110" s="171"/>
      <c r="E110" s="237">
        <f>SUM(E111)</f>
        <v>239250</v>
      </c>
      <c r="F110" s="200">
        <v>236250</v>
      </c>
      <c r="G110" s="201">
        <v>0</v>
      </c>
      <c r="H110" s="14"/>
      <c r="I110" s="14"/>
      <c r="J110" s="14"/>
      <c r="K110" s="14"/>
      <c r="L110" s="14"/>
      <c r="O110" s="21"/>
    </row>
    <row r="111" spans="1:12" s="42" customFormat="1" ht="15">
      <c r="A111" s="22">
        <v>3111</v>
      </c>
      <c r="B111" s="222" t="s">
        <v>81</v>
      </c>
      <c r="C111" s="175">
        <v>82250</v>
      </c>
      <c r="D111" s="175">
        <v>239250</v>
      </c>
      <c r="E111" s="212">
        <v>239250</v>
      </c>
      <c r="F111" s="181">
        <v>236250</v>
      </c>
      <c r="G111" s="182">
        <v>287</v>
      </c>
      <c r="H111" s="25"/>
      <c r="I111" s="25"/>
      <c r="J111" s="25"/>
      <c r="K111" s="25"/>
      <c r="L111" s="25"/>
    </row>
    <row r="112" spans="1:12" s="42" customFormat="1" ht="15">
      <c r="A112" s="22">
        <v>312</v>
      </c>
      <c r="B112" s="222" t="s">
        <v>165</v>
      </c>
      <c r="C112" s="175"/>
      <c r="D112" s="175">
        <v>39300</v>
      </c>
      <c r="E112" s="212">
        <v>39300</v>
      </c>
      <c r="F112" s="181">
        <v>33300</v>
      </c>
      <c r="G112" s="182">
        <v>0</v>
      </c>
      <c r="H112" s="25"/>
      <c r="I112" s="25"/>
      <c r="J112" s="25"/>
      <c r="K112" s="25"/>
      <c r="L112" s="25"/>
    </row>
    <row r="113" spans="1:12" s="42" customFormat="1" ht="15">
      <c r="A113" s="22">
        <v>3121</v>
      </c>
      <c r="B113" s="222" t="s">
        <v>165</v>
      </c>
      <c r="C113" s="168">
        <v>14250</v>
      </c>
      <c r="D113" s="168">
        <v>39300</v>
      </c>
      <c r="E113" s="197">
        <v>39300</v>
      </c>
      <c r="F113" s="188">
        <v>33300</v>
      </c>
      <c r="G113" s="206">
        <v>234</v>
      </c>
      <c r="H113" s="25"/>
      <c r="I113" s="25"/>
      <c r="J113" s="25"/>
      <c r="K113" s="25"/>
      <c r="L113" s="25"/>
    </row>
    <row r="114" spans="1:15" s="15" customFormat="1" ht="15">
      <c r="A114" s="34">
        <v>313</v>
      </c>
      <c r="B114" s="221" t="s">
        <v>10</v>
      </c>
      <c r="C114" s="241">
        <v>13571</v>
      </c>
      <c r="D114" s="241">
        <v>40561</v>
      </c>
      <c r="E114" s="239">
        <f>SUM(E115:E116)</f>
        <v>40561</v>
      </c>
      <c r="F114" s="207">
        <v>39476</v>
      </c>
      <c r="G114" s="131">
        <v>291</v>
      </c>
      <c r="H114" s="14"/>
      <c r="I114" s="14"/>
      <c r="J114" s="14"/>
      <c r="K114" s="14"/>
      <c r="L114" s="14"/>
      <c r="O114" s="21"/>
    </row>
    <row r="115" spans="1:15" s="42" customFormat="1" ht="15">
      <c r="A115" s="22">
        <v>3132</v>
      </c>
      <c r="B115" s="222" t="s">
        <v>82</v>
      </c>
      <c r="C115" s="242">
        <v>13571</v>
      </c>
      <c r="D115" s="242">
        <v>40561</v>
      </c>
      <c r="E115" s="243">
        <v>40561</v>
      </c>
      <c r="F115" s="208">
        <v>39476</v>
      </c>
      <c r="G115" s="182">
        <v>291</v>
      </c>
      <c r="H115" s="25"/>
      <c r="I115" s="25"/>
      <c r="J115" s="25"/>
      <c r="K115" s="25"/>
      <c r="L115" s="25"/>
      <c r="O115" s="5"/>
    </row>
    <row r="116" spans="1:15" s="42" customFormat="1" ht="30">
      <c r="A116" s="22">
        <v>3133</v>
      </c>
      <c r="B116" s="222" t="s">
        <v>83</v>
      </c>
      <c r="C116" s="242">
        <v>0</v>
      </c>
      <c r="D116" s="242">
        <v>0</v>
      </c>
      <c r="E116" s="240"/>
      <c r="F116" s="208">
        <v>0</v>
      </c>
      <c r="G116" s="182"/>
      <c r="H116" s="25"/>
      <c r="I116" s="25"/>
      <c r="J116" s="25"/>
      <c r="K116" s="25"/>
      <c r="L116" s="25"/>
      <c r="O116" s="5"/>
    </row>
    <row r="117" spans="1:15" s="15" customFormat="1" ht="15">
      <c r="A117" s="34">
        <v>32</v>
      </c>
      <c r="B117" s="221" t="s">
        <v>11</v>
      </c>
      <c r="C117" s="216">
        <v>1454165</v>
      </c>
      <c r="D117" s="216">
        <v>1589839</v>
      </c>
      <c r="E117" s="196">
        <v>1589839</v>
      </c>
      <c r="F117" s="85">
        <v>1536261</v>
      </c>
      <c r="G117" s="86">
        <v>106</v>
      </c>
      <c r="H117" s="14"/>
      <c r="I117" s="14"/>
      <c r="J117" s="14"/>
      <c r="K117" s="14"/>
      <c r="L117" s="14"/>
      <c r="O117" s="21"/>
    </row>
    <row r="118" spans="1:15" s="15" customFormat="1" ht="15">
      <c r="A118" s="34">
        <v>321</v>
      </c>
      <c r="B118" s="221" t="s">
        <v>12</v>
      </c>
      <c r="C118" s="216">
        <v>50426</v>
      </c>
      <c r="D118" s="216">
        <v>42104</v>
      </c>
      <c r="E118" s="196">
        <f>SUM(E119:E120)</f>
        <v>42104</v>
      </c>
      <c r="F118" s="85">
        <v>40574</v>
      </c>
      <c r="G118" s="86">
        <v>80</v>
      </c>
      <c r="H118" s="14"/>
      <c r="I118" s="14"/>
      <c r="J118" s="14"/>
      <c r="K118" s="14"/>
      <c r="L118" s="14"/>
      <c r="O118" s="21"/>
    </row>
    <row r="119" spans="1:15" s="15" customFormat="1" ht="15">
      <c r="A119" s="22" t="s">
        <v>84</v>
      </c>
      <c r="B119" s="222" t="s">
        <v>85</v>
      </c>
      <c r="C119" s="175">
        <v>38955</v>
      </c>
      <c r="D119" s="175">
        <v>14725</v>
      </c>
      <c r="E119" s="212">
        <v>14725</v>
      </c>
      <c r="F119" s="181">
        <v>6038</v>
      </c>
      <c r="G119" s="182">
        <v>12</v>
      </c>
      <c r="H119" s="14"/>
      <c r="I119" s="14"/>
      <c r="J119" s="14"/>
      <c r="K119" s="14"/>
      <c r="L119" s="14"/>
      <c r="O119" s="21"/>
    </row>
    <row r="120" spans="1:15" s="15" customFormat="1" ht="30">
      <c r="A120" s="296" t="s">
        <v>86</v>
      </c>
      <c r="B120" s="297" t="s">
        <v>13</v>
      </c>
      <c r="C120" s="168">
        <v>11471</v>
      </c>
      <c r="D120" s="168">
        <v>27379</v>
      </c>
      <c r="E120" s="168">
        <v>27379</v>
      </c>
      <c r="F120" s="197">
        <v>16285</v>
      </c>
      <c r="G120" s="210">
        <v>142</v>
      </c>
      <c r="H120" s="14"/>
      <c r="I120" s="14"/>
      <c r="J120" s="14"/>
      <c r="K120" s="14"/>
      <c r="L120" s="14"/>
      <c r="O120" s="21"/>
    </row>
    <row r="121" spans="1:15" s="15" customFormat="1" ht="30">
      <c r="A121" s="298">
        <v>3214</v>
      </c>
      <c r="B121" s="299" t="s">
        <v>186</v>
      </c>
      <c r="C121" s="175"/>
      <c r="D121" s="177">
        <v>14250</v>
      </c>
      <c r="E121" s="177">
        <v>14250</v>
      </c>
      <c r="F121" s="175">
        <v>4296</v>
      </c>
      <c r="G121" s="176">
        <v>0</v>
      </c>
      <c r="H121" s="14"/>
      <c r="I121" s="14"/>
      <c r="J121" s="14"/>
      <c r="K121" s="14"/>
      <c r="L121" s="14"/>
      <c r="O121" s="21"/>
    </row>
    <row r="122" spans="1:15" s="15" customFormat="1" ht="15">
      <c r="A122" s="298">
        <v>3213</v>
      </c>
      <c r="B122" s="299" t="s">
        <v>173</v>
      </c>
      <c r="C122" s="175"/>
      <c r="D122" s="174">
        <v>16150</v>
      </c>
      <c r="E122" s="174">
        <v>16150</v>
      </c>
      <c r="F122" s="175">
        <v>13955</v>
      </c>
      <c r="G122" s="176">
        <v>0</v>
      </c>
      <c r="H122" s="14"/>
      <c r="I122" s="14"/>
      <c r="J122" s="14"/>
      <c r="K122" s="14"/>
      <c r="L122" s="14"/>
      <c r="O122" s="21"/>
    </row>
    <row r="123" spans="1:15" s="15" customFormat="1" ht="15">
      <c r="A123" s="298">
        <v>32</v>
      </c>
      <c r="B123" s="300" t="s">
        <v>11</v>
      </c>
      <c r="C123" s="175">
        <v>1403739</v>
      </c>
      <c r="D123" s="175"/>
      <c r="E123" s="175"/>
      <c r="F123" s="175">
        <v>1495687</v>
      </c>
      <c r="G123" s="177">
        <v>107</v>
      </c>
      <c r="H123" s="14"/>
      <c r="I123" s="14"/>
      <c r="J123" s="14"/>
      <c r="K123" s="14"/>
      <c r="L123" s="14"/>
      <c r="O123" s="21"/>
    </row>
    <row r="124" spans="1:15" s="15" customFormat="1" ht="15">
      <c r="A124" s="298">
        <v>322</v>
      </c>
      <c r="B124" s="300" t="s">
        <v>166</v>
      </c>
      <c r="C124" s="175">
        <v>954759</v>
      </c>
      <c r="D124" s="175">
        <v>818045</v>
      </c>
      <c r="E124" s="175">
        <v>818045</v>
      </c>
      <c r="F124" s="178">
        <v>785527</v>
      </c>
      <c r="G124" s="177">
        <v>82</v>
      </c>
      <c r="H124" s="14"/>
      <c r="I124" s="14"/>
      <c r="J124" s="14"/>
      <c r="K124" s="14"/>
      <c r="L124" s="14"/>
      <c r="O124" s="21"/>
    </row>
    <row r="125" spans="1:15" s="15" customFormat="1" ht="15">
      <c r="A125" s="298">
        <v>3221</v>
      </c>
      <c r="B125" s="300" t="s">
        <v>15</v>
      </c>
      <c r="C125" s="175">
        <v>181015</v>
      </c>
      <c r="D125" s="175">
        <v>110500</v>
      </c>
      <c r="E125" s="175">
        <v>110500</v>
      </c>
      <c r="F125" s="175">
        <v>144361</v>
      </c>
      <c r="G125" s="177">
        <v>80</v>
      </c>
      <c r="H125" s="14"/>
      <c r="I125" s="14"/>
      <c r="J125" s="14"/>
      <c r="K125" s="14"/>
      <c r="L125" s="14"/>
      <c r="O125" s="21"/>
    </row>
    <row r="126" spans="1:15" s="15" customFormat="1" ht="15">
      <c r="A126" s="298">
        <v>3222</v>
      </c>
      <c r="B126" s="300" t="s">
        <v>139</v>
      </c>
      <c r="C126" s="175">
        <v>334524</v>
      </c>
      <c r="D126" s="175">
        <v>300000</v>
      </c>
      <c r="E126" s="175">
        <v>300000</v>
      </c>
      <c r="F126" s="175">
        <v>267670</v>
      </c>
      <c r="G126" s="177">
        <v>80</v>
      </c>
      <c r="H126" s="14"/>
      <c r="I126" s="14"/>
      <c r="J126" s="14"/>
      <c r="K126" s="14"/>
      <c r="L126" s="14"/>
      <c r="O126" s="21"/>
    </row>
    <row r="127" spans="1:15" s="15" customFormat="1" ht="15">
      <c r="A127" s="298">
        <v>3223</v>
      </c>
      <c r="B127" s="300" t="s">
        <v>89</v>
      </c>
      <c r="C127" s="175">
        <v>402172</v>
      </c>
      <c r="D127" s="175">
        <v>343529</v>
      </c>
      <c r="E127" s="175">
        <v>343529</v>
      </c>
      <c r="F127" s="175">
        <v>313616</v>
      </c>
      <c r="G127" s="177">
        <v>78</v>
      </c>
      <c r="H127" s="14"/>
      <c r="I127" s="14"/>
      <c r="J127" s="14"/>
      <c r="K127" s="14"/>
      <c r="L127" s="14"/>
      <c r="O127" s="21"/>
    </row>
    <row r="128" spans="1:15" s="15" customFormat="1" ht="30">
      <c r="A128" s="298">
        <v>3224</v>
      </c>
      <c r="B128" s="300" t="s">
        <v>91</v>
      </c>
      <c r="C128" s="175">
        <v>28227</v>
      </c>
      <c r="D128" s="175">
        <v>50011</v>
      </c>
      <c r="E128" s="175">
        <v>50011</v>
      </c>
      <c r="F128" s="175">
        <v>50005</v>
      </c>
      <c r="G128" s="177">
        <v>177</v>
      </c>
      <c r="H128" s="14"/>
      <c r="I128" s="14"/>
      <c r="J128" s="14"/>
      <c r="K128" s="14"/>
      <c r="L128" s="14"/>
      <c r="O128" s="21"/>
    </row>
    <row r="129" spans="1:15" s="15" customFormat="1" ht="15">
      <c r="A129" s="298">
        <v>3225</v>
      </c>
      <c r="B129" s="300" t="s">
        <v>141</v>
      </c>
      <c r="C129" s="175">
        <v>7821</v>
      </c>
      <c r="D129" s="175">
        <v>10000</v>
      </c>
      <c r="E129" s="175">
        <v>10000</v>
      </c>
      <c r="F129" s="175">
        <v>5871</v>
      </c>
      <c r="G129" s="177">
        <v>75</v>
      </c>
      <c r="H129" s="14"/>
      <c r="I129" s="14"/>
      <c r="J129" s="14"/>
      <c r="K129" s="14"/>
      <c r="L129" s="14"/>
      <c r="O129" s="21"/>
    </row>
    <row r="130" spans="1:15" s="15" customFormat="1" ht="15">
      <c r="A130" s="298">
        <v>32271</v>
      </c>
      <c r="B130" s="300" t="s">
        <v>140</v>
      </c>
      <c r="C130" s="175"/>
      <c r="D130" s="175">
        <v>4005</v>
      </c>
      <c r="E130" s="175">
        <v>4005</v>
      </c>
      <c r="F130" s="175">
        <v>4004</v>
      </c>
      <c r="G130" s="177">
        <v>0</v>
      </c>
      <c r="H130" s="14"/>
      <c r="I130" s="14"/>
      <c r="J130" s="14"/>
      <c r="K130" s="14"/>
      <c r="L130" s="14"/>
      <c r="O130" s="21"/>
    </row>
    <row r="131" spans="1:15" s="15" customFormat="1" ht="15">
      <c r="A131" s="298">
        <v>323</v>
      </c>
      <c r="B131" s="300" t="s">
        <v>16</v>
      </c>
      <c r="C131" s="175">
        <v>429133</v>
      </c>
      <c r="D131" s="175">
        <v>696770</v>
      </c>
      <c r="E131" s="175">
        <v>696770</v>
      </c>
      <c r="F131" s="178">
        <v>696470</v>
      </c>
      <c r="G131" s="177">
        <v>162</v>
      </c>
      <c r="H131" s="14"/>
      <c r="I131" s="14"/>
      <c r="J131" s="14"/>
      <c r="K131" s="14"/>
      <c r="L131" s="14"/>
      <c r="O131" s="21"/>
    </row>
    <row r="132" spans="1:15" s="15" customFormat="1" ht="15">
      <c r="A132" s="298">
        <v>3231</v>
      </c>
      <c r="B132" s="300" t="s">
        <v>94</v>
      </c>
      <c r="C132" s="175">
        <v>19243</v>
      </c>
      <c r="D132" s="175">
        <v>31500</v>
      </c>
      <c r="E132" s="175">
        <v>31500</v>
      </c>
      <c r="F132" s="175">
        <v>31472</v>
      </c>
      <c r="G132" s="177">
        <v>164</v>
      </c>
      <c r="H132" s="14"/>
      <c r="I132" s="14"/>
      <c r="J132" s="14"/>
      <c r="K132" s="14"/>
      <c r="L132" s="14"/>
      <c r="O132" s="21"/>
    </row>
    <row r="133" spans="1:15" s="15" customFormat="1" ht="15">
      <c r="A133" s="298">
        <v>3232</v>
      </c>
      <c r="B133" s="300" t="s">
        <v>96</v>
      </c>
      <c r="C133" s="175">
        <v>160574</v>
      </c>
      <c r="D133" s="175">
        <v>461850</v>
      </c>
      <c r="E133" s="175">
        <v>461850</v>
      </c>
      <c r="F133" s="175">
        <v>461836</v>
      </c>
      <c r="G133" s="177">
        <v>288</v>
      </c>
      <c r="H133" s="14"/>
      <c r="I133" s="14"/>
      <c r="J133" s="14"/>
      <c r="K133" s="14"/>
      <c r="L133" s="14"/>
      <c r="O133" s="21"/>
    </row>
    <row r="134" spans="1:15" s="15" customFormat="1" ht="15">
      <c r="A134" s="298">
        <v>3233</v>
      </c>
      <c r="B134" s="300" t="s">
        <v>142</v>
      </c>
      <c r="C134" s="175"/>
      <c r="D134" s="175">
        <v>3775</v>
      </c>
      <c r="E134" s="175">
        <v>3775</v>
      </c>
      <c r="F134" s="175">
        <v>3774</v>
      </c>
      <c r="G134" s="177">
        <v>0</v>
      </c>
      <c r="H134" s="14"/>
      <c r="I134" s="14"/>
      <c r="J134" s="14"/>
      <c r="K134" s="14"/>
      <c r="L134" s="14"/>
      <c r="O134" s="21"/>
    </row>
    <row r="135" spans="1:15" s="15" customFormat="1" ht="15">
      <c r="A135" s="298">
        <v>3234</v>
      </c>
      <c r="B135" s="300" t="s">
        <v>98</v>
      </c>
      <c r="C135" s="175">
        <v>188611</v>
      </c>
      <c r="D135" s="175">
        <v>150745</v>
      </c>
      <c r="E135" s="175">
        <v>15745</v>
      </c>
      <c r="F135" s="175">
        <v>150741</v>
      </c>
      <c r="G135" s="177">
        <v>80</v>
      </c>
      <c r="H135" s="14"/>
      <c r="I135" s="14"/>
      <c r="J135" s="14"/>
      <c r="K135" s="14"/>
      <c r="L135" s="14"/>
      <c r="O135" s="21"/>
    </row>
    <row r="136" spans="1:15" s="15" customFormat="1" ht="15">
      <c r="A136" s="301">
        <v>3235</v>
      </c>
      <c r="B136" s="302" t="s">
        <v>143</v>
      </c>
      <c r="C136" s="175">
        <v>19964</v>
      </c>
      <c r="D136" s="175">
        <v>15000</v>
      </c>
      <c r="E136" s="175">
        <v>15000</v>
      </c>
      <c r="F136" s="175">
        <v>14994</v>
      </c>
      <c r="G136" s="177">
        <v>75</v>
      </c>
      <c r="H136" s="14"/>
      <c r="I136" s="14"/>
      <c r="J136" s="14"/>
      <c r="K136" s="14"/>
      <c r="L136" s="14"/>
      <c r="O136" s="21"/>
    </row>
    <row r="137" spans="1:15" s="15" customFormat="1" ht="15">
      <c r="A137" s="298">
        <v>3236</v>
      </c>
      <c r="B137" s="300" t="s">
        <v>167</v>
      </c>
      <c r="C137" s="175">
        <v>15889</v>
      </c>
      <c r="D137" s="175">
        <v>15000</v>
      </c>
      <c r="E137" s="175">
        <v>15000</v>
      </c>
      <c r="F137" s="175">
        <v>14841</v>
      </c>
      <c r="G137" s="177">
        <v>93</v>
      </c>
      <c r="H137" s="14"/>
      <c r="I137" s="14"/>
      <c r="J137" s="14"/>
      <c r="K137" s="14"/>
      <c r="L137" s="14"/>
      <c r="O137" s="21"/>
    </row>
    <row r="138" spans="1:15" s="15" customFormat="1" ht="15">
      <c r="A138" s="298">
        <v>3237</v>
      </c>
      <c r="B138" s="300" t="s">
        <v>168</v>
      </c>
      <c r="C138" s="175"/>
      <c r="D138" s="175"/>
      <c r="E138" s="175"/>
      <c r="F138" s="175"/>
      <c r="G138" s="177"/>
      <c r="H138" s="14"/>
      <c r="I138" s="14"/>
      <c r="J138" s="14"/>
      <c r="K138" s="14"/>
      <c r="L138" s="14"/>
      <c r="O138" s="21"/>
    </row>
    <row r="139" spans="1:15" s="15" customFormat="1" ht="15">
      <c r="A139" s="301">
        <v>3238</v>
      </c>
      <c r="B139" s="302" t="s">
        <v>100</v>
      </c>
      <c r="C139" s="175">
        <v>23450</v>
      </c>
      <c r="D139" s="175">
        <v>18900</v>
      </c>
      <c r="E139" s="175">
        <v>18900</v>
      </c>
      <c r="F139" s="175">
        <v>18812</v>
      </c>
      <c r="G139" s="177">
        <v>80</v>
      </c>
      <c r="H139" s="14"/>
      <c r="I139" s="14"/>
      <c r="J139" s="14"/>
      <c r="K139" s="14"/>
      <c r="L139" s="14"/>
      <c r="O139" s="21"/>
    </row>
    <row r="140" spans="1:15" s="15" customFormat="1" ht="15">
      <c r="A140" s="298">
        <v>3239</v>
      </c>
      <c r="B140" s="300" t="s">
        <v>17</v>
      </c>
      <c r="C140" s="175">
        <v>1402</v>
      </c>
      <c r="D140" s="175"/>
      <c r="E140" s="175"/>
      <c r="F140" s="175"/>
      <c r="G140" s="177"/>
      <c r="H140" s="14"/>
      <c r="I140" s="14"/>
      <c r="J140" s="14"/>
      <c r="K140" s="14"/>
      <c r="L140" s="14"/>
      <c r="O140" s="21"/>
    </row>
    <row r="141" spans="1:15" s="15" customFormat="1" ht="15">
      <c r="A141" s="298">
        <v>329</v>
      </c>
      <c r="B141" s="300" t="s">
        <v>18</v>
      </c>
      <c r="C141" s="175">
        <v>19847</v>
      </c>
      <c r="D141" s="175">
        <v>11000</v>
      </c>
      <c r="E141" s="175">
        <v>11000</v>
      </c>
      <c r="F141" s="178">
        <v>10691</v>
      </c>
      <c r="G141" s="177">
        <v>54</v>
      </c>
      <c r="H141" s="14"/>
      <c r="I141" s="14"/>
      <c r="J141" s="14"/>
      <c r="K141" s="14"/>
      <c r="L141" s="14"/>
      <c r="O141" s="21"/>
    </row>
    <row r="142" spans="1:15" s="15" customFormat="1" ht="30">
      <c r="A142" s="298">
        <v>3291</v>
      </c>
      <c r="B142" s="300" t="s">
        <v>169</v>
      </c>
      <c r="C142" s="175"/>
      <c r="D142" s="175"/>
      <c r="E142" s="175"/>
      <c r="F142" s="175"/>
      <c r="G142" s="177"/>
      <c r="H142" s="14"/>
      <c r="I142" s="14"/>
      <c r="J142" s="14"/>
      <c r="K142" s="14"/>
      <c r="L142" s="14"/>
      <c r="O142" s="21"/>
    </row>
    <row r="143" spans="1:15" s="15" customFormat="1" ht="15">
      <c r="A143" s="298">
        <v>3292</v>
      </c>
      <c r="B143" s="300" t="s">
        <v>145</v>
      </c>
      <c r="C143" s="175">
        <v>9999</v>
      </c>
      <c r="D143" s="175">
        <v>9800</v>
      </c>
      <c r="E143" s="175">
        <v>9800</v>
      </c>
      <c r="F143" s="175">
        <v>9791</v>
      </c>
      <c r="G143" s="177">
        <v>98</v>
      </c>
      <c r="H143" s="14"/>
      <c r="I143" s="14"/>
      <c r="J143" s="14"/>
      <c r="K143" s="14"/>
      <c r="L143" s="14"/>
      <c r="O143" s="21"/>
    </row>
    <row r="144" spans="1:15" s="15" customFormat="1" ht="15">
      <c r="A144" s="298">
        <v>3293</v>
      </c>
      <c r="B144" s="300" t="s">
        <v>105</v>
      </c>
      <c r="C144" s="175">
        <v>198</v>
      </c>
      <c r="D144" s="175">
        <v>200</v>
      </c>
      <c r="E144" s="175">
        <v>200</v>
      </c>
      <c r="F144" s="175">
        <v>199.96</v>
      </c>
      <c r="G144" s="177">
        <v>101</v>
      </c>
      <c r="H144" s="14"/>
      <c r="I144" s="14"/>
      <c r="J144" s="14"/>
      <c r="K144" s="14"/>
      <c r="L144" s="14"/>
      <c r="O144" s="21"/>
    </row>
    <row r="145" spans="1:15" s="15" customFormat="1" ht="15">
      <c r="A145" s="298">
        <v>3294</v>
      </c>
      <c r="B145" s="300" t="s">
        <v>170</v>
      </c>
      <c r="C145" s="175">
        <v>800</v>
      </c>
      <c r="D145" s="175">
        <v>1000</v>
      </c>
      <c r="E145" s="175">
        <v>1000</v>
      </c>
      <c r="F145" s="175">
        <v>700</v>
      </c>
      <c r="G145" s="177">
        <v>88</v>
      </c>
      <c r="H145" s="14"/>
      <c r="I145" s="14"/>
      <c r="J145" s="14"/>
      <c r="K145" s="14"/>
      <c r="L145" s="14"/>
      <c r="O145" s="21"/>
    </row>
    <row r="146" spans="1:15" s="15" customFormat="1" ht="15">
      <c r="A146" s="298">
        <v>3295</v>
      </c>
      <c r="B146" s="300" t="s">
        <v>106</v>
      </c>
      <c r="C146" s="175">
        <v>8450</v>
      </c>
      <c r="D146" s="175"/>
      <c r="E146" s="175"/>
      <c r="F146" s="175"/>
      <c r="G146" s="177"/>
      <c r="H146" s="14"/>
      <c r="I146" s="14"/>
      <c r="J146" s="14"/>
      <c r="K146" s="14"/>
      <c r="L146" s="14"/>
      <c r="O146" s="21"/>
    </row>
    <row r="147" spans="1:15" s="15" customFormat="1" ht="15">
      <c r="A147" s="298">
        <v>3299</v>
      </c>
      <c r="B147" s="300" t="s">
        <v>18</v>
      </c>
      <c r="C147" s="175"/>
      <c r="D147" s="175"/>
      <c r="E147" s="175"/>
      <c r="F147" s="175"/>
      <c r="G147" s="177"/>
      <c r="H147" s="14"/>
      <c r="I147" s="14"/>
      <c r="J147" s="14"/>
      <c r="K147" s="14"/>
      <c r="L147" s="14"/>
      <c r="O147" s="21"/>
    </row>
    <row r="148" spans="1:15" s="15" customFormat="1" ht="15">
      <c r="A148" s="298">
        <v>34</v>
      </c>
      <c r="B148" s="300" t="s">
        <v>19</v>
      </c>
      <c r="C148" s="175"/>
      <c r="D148" s="175"/>
      <c r="E148" s="175"/>
      <c r="F148" s="175"/>
      <c r="G148" s="177"/>
      <c r="H148" s="14"/>
      <c r="I148" s="14"/>
      <c r="J148" s="14"/>
      <c r="K148" s="14"/>
      <c r="L148" s="14"/>
      <c r="O148" s="21"/>
    </row>
    <row r="149" spans="1:15" s="15" customFormat="1" ht="15">
      <c r="A149" s="298">
        <v>343</v>
      </c>
      <c r="B149" s="300" t="s">
        <v>20</v>
      </c>
      <c r="C149" s="175"/>
      <c r="D149" s="175"/>
      <c r="E149" s="175"/>
      <c r="F149" s="175"/>
      <c r="G149" s="177"/>
      <c r="H149" s="14"/>
      <c r="I149" s="14"/>
      <c r="J149" s="14"/>
      <c r="K149" s="14"/>
      <c r="L149" s="14"/>
      <c r="O149" s="21"/>
    </row>
    <row r="150" spans="1:15" s="15" customFormat="1" ht="15">
      <c r="A150" s="298">
        <v>3431</v>
      </c>
      <c r="B150" s="300" t="s">
        <v>109</v>
      </c>
      <c r="C150" s="175"/>
      <c r="D150" s="175"/>
      <c r="E150" s="175"/>
      <c r="F150" s="175"/>
      <c r="G150" s="177"/>
      <c r="H150" s="14"/>
      <c r="I150" s="14"/>
      <c r="J150" s="14"/>
      <c r="K150" s="14"/>
      <c r="L150" s="14"/>
      <c r="O150" s="21"/>
    </row>
    <row r="151" spans="1:15" s="15" customFormat="1" ht="30">
      <c r="A151" s="298">
        <v>324</v>
      </c>
      <c r="B151" s="300" t="s">
        <v>171</v>
      </c>
      <c r="C151" s="175"/>
      <c r="D151" s="175"/>
      <c r="E151" s="175"/>
      <c r="F151" s="175"/>
      <c r="G151" s="177"/>
      <c r="H151" s="14"/>
      <c r="I151" s="14"/>
      <c r="J151" s="14"/>
      <c r="K151" s="14"/>
      <c r="L151" s="14"/>
      <c r="O151" s="21"/>
    </row>
    <row r="152" spans="1:15" s="15" customFormat="1" ht="30">
      <c r="A152" s="303">
        <v>3241</v>
      </c>
      <c r="B152" s="167" t="s">
        <v>171</v>
      </c>
      <c r="C152" s="168"/>
      <c r="D152" s="168"/>
      <c r="E152" s="168"/>
      <c r="F152" s="168"/>
      <c r="G152" s="161"/>
      <c r="H152" s="14"/>
      <c r="I152" s="14"/>
      <c r="J152" s="14"/>
      <c r="K152" s="14"/>
      <c r="L152" s="14"/>
      <c r="O152" s="21"/>
    </row>
    <row r="153" spans="1:15" s="15" customFormat="1" ht="15">
      <c r="A153" s="303">
        <v>372</v>
      </c>
      <c r="B153" s="170" t="s">
        <v>174</v>
      </c>
      <c r="C153" s="168"/>
      <c r="D153" s="168">
        <v>21920</v>
      </c>
      <c r="E153" s="168">
        <v>21920</v>
      </c>
      <c r="F153" s="172">
        <v>21920</v>
      </c>
      <c r="G153" s="161">
        <v>0</v>
      </c>
      <c r="H153" s="14"/>
      <c r="I153" s="14"/>
      <c r="J153" s="14"/>
      <c r="K153" s="14"/>
      <c r="L153" s="14"/>
      <c r="O153" s="21"/>
    </row>
    <row r="154" spans="1:15" s="15" customFormat="1" ht="15">
      <c r="A154" s="166">
        <v>3722</v>
      </c>
      <c r="B154" s="167" t="s">
        <v>174</v>
      </c>
      <c r="C154" s="168"/>
      <c r="D154" s="168">
        <v>21920</v>
      </c>
      <c r="E154" s="168">
        <v>21920</v>
      </c>
      <c r="F154" s="168">
        <v>21920</v>
      </c>
      <c r="G154" s="161">
        <v>0</v>
      </c>
      <c r="H154" s="14"/>
      <c r="I154" s="14"/>
      <c r="J154" s="14"/>
      <c r="K154" s="14"/>
      <c r="L154" s="14"/>
      <c r="O154" s="21"/>
    </row>
    <row r="155" spans="1:15" s="15" customFormat="1" ht="21.75" customHeight="1">
      <c r="A155" s="273" t="s">
        <v>6</v>
      </c>
      <c r="B155" s="274"/>
      <c r="C155" s="12">
        <f>SUM(C109,C117)</f>
        <v>1564236</v>
      </c>
      <c r="D155" s="12">
        <f>SUM(D109,D117)</f>
        <v>1908950</v>
      </c>
      <c r="E155" s="12">
        <f>SUM(E109,E117)</f>
        <v>1908950</v>
      </c>
      <c r="F155" s="12">
        <v>1867207</v>
      </c>
      <c r="G155" s="12">
        <v>119</v>
      </c>
      <c r="H155" s="14"/>
      <c r="I155" s="14"/>
      <c r="J155" s="14"/>
      <c r="K155" s="14"/>
      <c r="L155" s="14"/>
      <c r="O155" s="21"/>
    </row>
    <row r="156" spans="1:15" s="15" customFormat="1" ht="33" customHeight="1">
      <c r="A156" s="15" t="s">
        <v>80</v>
      </c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O156" s="21"/>
    </row>
    <row r="157" spans="1:15" s="15" customFormat="1" ht="15" customHeight="1">
      <c r="A157" s="250" t="s">
        <v>78</v>
      </c>
      <c r="B157" s="252" t="s">
        <v>3</v>
      </c>
      <c r="C157" s="247" t="s">
        <v>159</v>
      </c>
      <c r="D157" s="247" t="s">
        <v>160</v>
      </c>
      <c r="E157" s="247" t="s">
        <v>161</v>
      </c>
      <c r="F157" s="169"/>
      <c r="G157" s="247" t="s">
        <v>75</v>
      </c>
      <c r="H157" s="14"/>
      <c r="I157" s="14"/>
      <c r="J157" s="14"/>
      <c r="K157" s="14"/>
      <c r="L157" s="14"/>
      <c r="O157" s="21"/>
    </row>
    <row r="158" spans="1:15" s="15" customFormat="1" ht="15" customHeight="1">
      <c r="A158" s="251"/>
      <c r="B158" s="253"/>
      <c r="C158" s="248"/>
      <c r="D158" s="248"/>
      <c r="E158" s="248"/>
      <c r="F158" s="247" t="s">
        <v>162</v>
      </c>
      <c r="G158" s="248"/>
      <c r="H158" s="14"/>
      <c r="I158" s="14"/>
      <c r="J158" s="14"/>
      <c r="K158" s="14"/>
      <c r="L158" s="14"/>
      <c r="O158" s="21"/>
    </row>
    <row r="159" spans="1:15" s="15" customFormat="1" ht="15.75" customHeight="1">
      <c r="A159" s="255">
        <v>1</v>
      </c>
      <c r="B159" s="255"/>
      <c r="C159" s="72">
        <v>2</v>
      </c>
      <c r="D159" s="72">
        <v>3</v>
      </c>
      <c r="E159" s="72">
        <v>4</v>
      </c>
      <c r="F159" s="248"/>
      <c r="G159" s="72" t="s">
        <v>76</v>
      </c>
      <c r="H159" s="14"/>
      <c r="I159" s="14"/>
      <c r="J159" s="14"/>
      <c r="K159" s="14"/>
      <c r="L159" s="14"/>
      <c r="O159" s="21"/>
    </row>
    <row r="160" spans="1:15" s="15" customFormat="1" ht="30">
      <c r="A160" s="9">
        <v>42</v>
      </c>
      <c r="B160" s="195" t="s">
        <v>22</v>
      </c>
      <c r="C160" s="196">
        <v>118252</v>
      </c>
      <c r="D160" s="85">
        <v>51664</v>
      </c>
      <c r="E160" s="85">
        <v>51664</v>
      </c>
      <c r="F160" s="223">
        <v>51663</v>
      </c>
      <c r="G160" s="12">
        <v>44</v>
      </c>
      <c r="H160" s="14"/>
      <c r="I160" s="14"/>
      <c r="J160" s="14"/>
      <c r="K160" s="14"/>
      <c r="L160" s="14"/>
      <c r="O160" s="21"/>
    </row>
    <row r="161" spans="1:15" s="15" customFormat="1" ht="15">
      <c r="A161" s="304">
        <v>422</v>
      </c>
      <c r="B161" s="305" t="s">
        <v>21</v>
      </c>
      <c r="C161" s="216"/>
      <c r="D161" s="12"/>
      <c r="E161" s="12">
        <f>SUM(E162)</f>
        <v>1809</v>
      </c>
      <c r="F161" s="12"/>
      <c r="G161" s="12">
        <v>0</v>
      </c>
      <c r="H161" s="14"/>
      <c r="I161" s="14"/>
      <c r="J161" s="14"/>
      <c r="K161" s="14"/>
      <c r="L161" s="14"/>
      <c r="O161" s="21"/>
    </row>
    <row r="162" spans="1:15" s="15" customFormat="1" ht="15">
      <c r="A162" s="306">
        <v>4241</v>
      </c>
      <c r="B162" s="307" t="s">
        <v>155</v>
      </c>
      <c r="C162" s="175">
        <v>1893</v>
      </c>
      <c r="D162" s="177">
        <v>1809</v>
      </c>
      <c r="E162" s="177">
        <v>1809</v>
      </c>
      <c r="F162" s="177">
        <v>1809</v>
      </c>
      <c r="G162" s="177">
        <v>96</v>
      </c>
      <c r="H162" s="14"/>
      <c r="I162" s="14"/>
      <c r="J162" s="14"/>
      <c r="K162" s="14"/>
      <c r="L162" s="14"/>
      <c r="O162" s="21"/>
    </row>
    <row r="163" spans="1:15" s="15" customFormat="1" ht="15">
      <c r="A163" s="166">
        <v>4227</v>
      </c>
      <c r="B163" s="70" t="s">
        <v>172</v>
      </c>
      <c r="C163" s="168">
        <v>116559</v>
      </c>
      <c r="D163" s="160">
        <v>49855</v>
      </c>
      <c r="E163" s="160">
        <v>49855</v>
      </c>
      <c r="F163" s="160">
        <v>49854</v>
      </c>
      <c r="G163" s="160">
        <v>43</v>
      </c>
      <c r="H163" s="14"/>
      <c r="I163" s="14"/>
      <c r="J163" s="14"/>
      <c r="K163" s="14"/>
      <c r="L163" s="14"/>
      <c r="O163" s="21"/>
    </row>
    <row r="164" spans="1:15" s="15" customFormat="1" ht="15">
      <c r="A164" s="273" t="s">
        <v>6</v>
      </c>
      <c r="B164" s="274"/>
      <c r="C164" s="216">
        <v>118252</v>
      </c>
      <c r="D164" s="12">
        <v>51664</v>
      </c>
      <c r="E164" s="12">
        <v>51664</v>
      </c>
      <c r="F164" s="12">
        <v>51663</v>
      </c>
      <c r="G164" s="12">
        <v>44</v>
      </c>
      <c r="H164" s="14"/>
      <c r="I164" s="14"/>
      <c r="J164" s="14"/>
      <c r="K164" s="14"/>
      <c r="L164" s="14"/>
      <c r="O164" s="21"/>
    </row>
    <row r="165" spans="1:15" s="15" customFormat="1" ht="15">
      <c r="A165" s="13"/>
      <c r="B165" s="13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O165" s="21"/>
    </row>
    <row r="166" spans="1:15" s="15" customFormat="1" ht="15">
      <c r="A166" s="13"/>
      <c r="B166" s="13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O166" s="21"/>
    </row>
    <row r="167" spans="1:15" s="15" customFormat="1" ht="15">
      <c r="A167" s="15" t="s">
        <v>177</v>
      </c>
      <c r="B167" s="13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O167" s="21"/>
    </row>
    <row r="168" spans="1:15" s="15" customFormat="1" ht="15">
      <c r="A168" s="250" t="s">
        <v>78</v>
      </c>
      <c r="B168" s="252" t="s">
        <v>3</v>
      </c>
      <c r="C168" s="247" t="s">
        <v>159</v>
      </c>
      <c r="D168" s="247" t="s">
        <v>160</v>
      </c>
      <c r="E168" s="247" t="s">
        <v>161</v>
      </c>
      <c r="F168" s="247" t="s">
        <v>162</v>
      </c>
      <c r="G168" s="247" t="s">
        <v>75</v>
      </c>
      <c r="H168" s="14"/>
      <c r="I168" s="14"/>
      <c r="J168" s="14"/>
      <c r="K168" s="14"/>
      <c r="L168" s="14"/>
      <c r="O168" s="21"/>
    </row>
    <row r="169" spans="1:15" s="15" customFormat="1" ht="15">
      <c r="A169" s="251"/>
      <c r="B169" s="253"/>
      <c r="C169" s="248"/>
      <c r="D169" s="248"/>
      <c r="E169" s="248"/>
      <c r="F169" s="248"/>
      <c r="G169" s="248"/>
      <c r="H169" s="14"/>
      <c r="I169" s="14"/>
      <c r="J169" s="14"/>
      <c r="K169" s="14"/>
      <c r="L169" s="14"/>
      <c r="O169" s="21"/>
    </row>
    <row r="170" spans="1:15" s="15" customFormat="1" ht="15">
      <c r="A170" s="255">
        <v>1</v>
      </c>
      <c r="B170" s="255"/>
      <c r="C170" s="72">
        <v>2</v>
      </c>
      <c r="D170" s="72">
        <v>3</v>
      </c>
      <c r="E170" s="72">
        <v>4</v>
      </c>
      <c r="F170" s="72">
        <v>5</v>
      </c>
      <c r="G170" s="72" t="s">
        <v>76</v>
      </c>
      <c r="H170" s="14"/>
      <c r="I170" s="14"/>
      <c r="J170" s="14"/>
      <c r="K170" s="14"/>
      <c r="L170" s="14"/>
      <c r="O170" s="21"/>
    </row>
    <row r="171" spans="1:15" s="15" customFormat="1" ht="15">
      <c r="A171" s="230">
        <v>31</v>
      </c>
      <c r="B171" s="231" t="s">
        <v>7</v>
      </c>
      <c r="C171" s="85">
        <v>109643</v>
      </c>
      <c r="D171" s="85">
        <f>SUM(D172:D176)</f>
        <v>123200</v>
      </c>
      <c r="E171" s="85">
        <v>123200</v>
      </c>
      <c r="F171" s="85">
        <v>116323</v>
      </c>
      <c r="G171" s="86"/>
      <c r="H171" s="14"/>
      <c r="I171" s="14"/>
      <c r="J171" s="14"/>
      <c r="K171" s="14"/>
      <c r="L171" s="14"/>
      <c r="O171" s="21"/>
    </row>
    <row r="172" spans="1:15" s="15" customFormat="1" ht="15">
      <c r="A172" s="230">
        <v>311</v>
      </c>
      <c r="B172" s="231" t="s">
        <v>8</v>
      </c>
      <c r="C172" s="85">
        <v>86874</v>
      </c>
      <c r="D172" s="85"/>
      <c r="E172" s="85">
        <f>SUM(E173)</f>
        <v>95500</v>
      </c>
      <c r="F172" s="85">
        <v>116323</v>
      </c>
      <c r="G172" s="86">
        <v>106</v>
      </c>
      <c r="H172" s="14"/>
      <c r="I172" s="14"/>
      <c r="J172" s="14"/>
      <c r="K172" s="14"/>
      <c r="L172" s="14"/>
      <c r="O172" s="21"/>
    </row>
    <row r="173" spans="1:15" s="15" customFormat="1" ht="15">
      <c r="A173" s="306">
        <v>3111</v>
      </c>
      <c r="B173" s="308" t="s">
        <v>81</v>
      </c>
      <c r="C173" s="181">
        <v>86874</v>
      </c>
      <c r="D173" s="181">
        <v>95500</v>
      </c>
      <c r="E173" s="181">
        <v>95500</v>
      </c>
      <c r="F173" s="181">
        <v>94698</v>
      </c>
      <c r="G173" s="182">
        <v>109</v>
      </c>
      <c r="H173" s="14"/>
      <c r="I173" s="14"/>
      <c r="J173" s="14"/>
      <c r="K173" s="14"/>
      <c r="L173" s="14"/>
      <c r="O173" s="21"/>
    </row>
    <row r="174" spans="1:15" s="15" customFormat="1" ht="15">
      <c r="A174" s="306">
        <v>312</v>
      </c>
      <c r="B174" s="308" t="s">
        <v>165</v>
      </c>
      <c r="C174" s="181">
        <v>8181</v>
      </c>
      <c r="D174" s="181">
        <v>6000</v>
      </c>
      <c r="E174" s="181">
        <v>6000</v>
      </c>
      <c r="F174" s="181">
        <v>6000</v>
      </c>
      <c r="G174" s="182">
        <v>73</v>
      </c>
      <c r="H174" s="14"/>
      <c r="I174" s="14"/>
      <c r="J174" s="14"/>
      <c r="K174" s="14"/>
      <c r="L174" s="14"/>
      <c r="O174" s="21"/>
    </row>
    <row r="175" spans="1:15" s="15" customFormat="1" ht="15">
      <c r="A175" s="306">
        <v>3121</v>
      </c>
      <c r="B175" s="308" t="s">
        <v>165</v>
      </c>
      <c r="C175" s="181">
        <v>8181</v>
      </c>
      <c r="D175" s="181">
        <v>6000</v>
      </c>
      <c r="E175" s="181">
        <v>6000</v>
      </c>
      <c r="F175" s="181">
        <v>6000</v>
      </c>
      <c r="G175" s="182">
        <v>73</v>
      </c>
      <c r="H175" s="14"/>
      <c r="I175" s="14"/>
      <c r="J175" s="14"/>
      <c r="K175" s="14"/>
      <c r="L175" s="14"/>
      <c r="O175" s="21"/>
    </row>
    <row r="176" spans="1:15" s="15" customFormat="1" ht="15">
      <c r="A176" s="230">
        <v>313</v>
      </c>
      <c r="B176" s="231" t="s">
        <v>10</v>
      </c>
      <c r="C176" s="211">
        <v>14558</v>
      </c>
      <c r="D176" s="211">
        <v>15700</v>
      </c>
      <c r="E176" s="211">
        <v>15700</v>
      </c>
      <c r="F176" s="211">
        <v>15625</v>
      </c>
      <c r="G176" s="86">
        <v>107</v>
      </c>
      <c r="H176" s="14"/>
      <c r="I176" s="14"/>
      <c r="J176" s="14"/>
      <c r="K176" s="14"/>
      <c r="L176" s="14"/>
      <c r="O176" s="21"/>
    </row>
    <row r="177" spans="1:15" s="15" customFormat="1" ht="15">
      <c r="A177" s="306">
        <v>3132</v>
      </c>
      <c r="B177" s="308" t="s">
        <v>82</v>
      </c>
      <c r="C177" s="208">
        <v>14442</v>
      </c>
      <c r="D177" s="208">
        <v>15700</v>
      </c>
      <c r="E177" s="209">
        <v>15700</v>
      </c>
      <c r="F177" s="208">
        <v>15625</v>
      </c>
      <c r="G177" s="182">
        <v>108</v>
      </c>
      <c r="H177" s="14"/>
      <c r="I177" s="14"/>
      <c r="J177" s="14"/>
      <c r="K177" s="14"/>
      <c r="L177" s="14"/>
      <c r="O177" s="21"/>
    </row>
    <row r="178" spans="1:15" s="15" customFormat="1" ht="30">
      <c r="A178" s="306">
        <v>3133</v>
      </c>
      <c r="B178" s="308" t="s">
        <v>83</v>
      </c>
      <c r="C178" s="208">
        <v>116</v>
      </c>
      <c r="D178" s="208">
        <v>0</v>
      </c>
      <c r="E178" s="208"/>
      <c r="F178" s="208"/>
      <c r="G178" s="182">
        <v>0</v>
      </c>
      <c r="H178" s="14"/>
      <c r="I178" s="14"/>
      <c r="J178" s="14"/>
      <c r="K178" s="14"/>
      <c r="L178" s="14"/>
      <c r="O178" s="21"/>
    </row>
    <row r="179" spans="1:15" s="15" customFormat="1" ht="15">
      <c r="A179" s="230">
        <v>32</v>
      </c>
      <c r="B179" s="231" t="s">
        <v>11</v>
      </c>
      <c r="C179" s="85">
        <v>327896</v>
      </c>
      <c r="D179" s="85">
        <v>286075</v>
      </c>
      <c r="E179" s="85">
        <v>286075</v>
      </c>
      <c r="F179" s="85">
        <v>184268</v>
      </c>
      <c r="G179" s="86">
        <v>56</v>
      </c>
      <c r="H179" s="14"/>
      <c r="I179" s="14"/>
      <c r="J179" s="14"/>
      <c r="K179" s="14"/>
      <c r="L179" s="14"/>
      <c r="O179" s="21"/>
    </row>
    <row r="180" spans="1:15" s="15" customFormat="1" ht="15">
      <c r="A180" s="230">
        <v>321</v>
      </c>
      <c r="B180" s="231" t="s">
        <v>12</v>
      </c>
      <c r="C180" s="85">
        <v>73021</v>
      </c>
      <c r="D180" s="85">
        <v>286075</v>
      </c>
      <c r="E180" s="85">
        <f>SUM(E181:E199)</f>
        <v>286075</v>
      </c>
      <c r="F180" s="85">
        <v>26394</v>
      </c>
      <c r="G180" s="86">
        <v>36</v>
      </c>
      <c r="H180" s="14"/>
      <c r="I180" s="14"/>
      <c r="J180" s="14"/>
      <c r="K180" s="14"/>
      <c r="L180" s="14"/>
      <c r="O180" s="21"/>
    </row>
    <row r="181" spans="1:15" s="15" customFormat="1" ht="15">
      <c r="A181" s="306" t="s">
        <v>84</v>
      </c>
      <c r="B181" s="308" t="s">
        <v>85</v>
      </c>
      <c r="C181" s="181">
        <v>68760</v>
      </c>
      <c r="D181" s="181">
        <v>14700</v>
      </c>
      <c r="E181" s="181">
        <v>14700</v>
      </c>
      <c r="F181" s="181">
        <v>14132</v>
      </c>
      <c r="G181" s="182">
        <v>21</v>
      </c>
      <c r="H181" s="14"/>
      <c r="I181" s="14"/>
      <c r="J181" s="14"/>
      <c r="K181" s="14"/>
      <c r="L181" s="14"/>
      <c r="O181" s="21"/>
    </row>
    <row r="182" spans="1:15" s="15" customFormat="1" ht="30">
      <c r="A182" s="306" t="s">
        <v>86</v>
      </c>
      <c r="B182" s="308" t="s">
        <v>13</v>
      </c>
      <c r="C182" s="181"/>
      <c r="D182" s="181"/>
      <c r="E182" s="183"/>
      <c r="F182" s="212"/>
      <c r="G182" s="182"/>
      <c r="H182" s="14"/>
      <c r="I182" s="14"/>
      <c r="J182" s="14"/>
      <c r="K182" s="14"/>
      <c r="L182" s="14"/>
      <c r="O182" s="21"/>
    </row>
    <row r="183" spans="1:15" s="15" customFormat="1" ht="15">
      <c r="A183" s="298">
        <v>3213</v>
      </c>
      <c r="B183" s="299" t="s">
        <v>178</v>
      </c>
      <c r="C183" s="175">
        <v>4255</v>
      </c>
      <c r="D183" s="175">
        <v>2200</v>
      </c>
      <c r="E183" s="177">
        <v>2200</v>
      </c>
      <c r="F183" s="175">
        <v>1745</v>
      </c>
      <c r="G183" s="177">
        <v>41</v>
      </c>
      <c r="H183" s="14"/>
      <c r="I183" s="14"/>
      <c r="J183" s="14"/>
      <c r="K183" s="14"/>
      <c r="L183" s="14"/>
      <c r="O183" s="21"/>
    </row>
    <row r="184" spans="1:15" s="15" customFormat="1" ht="30">
      <c r="A184" s="298">
        <v>3214</v>
      </c>
      <c r="B184" s="299" t="s">
        <v>186</v>
      </c>
      <c r="C184" s="175"/>
      <c r="D184" s="175">
        <v>10520</v>
      </c>
      <c r="E184" s="177">
        <v>10520</v>
      </c>
      <c r="F184" s="175">
        <v>10517</v>
      </c>
      <c r="G184" s="177">
        <v>0</v>
      </c>
      <c r="H184" s="14"/>
      <c r="I184" s="14"/>
      <c r="J184" s="14"/>
      <c r="K184" s="14"/>
      <c r="L184" s="14"/>
      <c r="O184" s="21"/>
    </row>
    <row r="185" spans="1:15" s="15" customFormat="1" ht="15">
      <c r="A185" s="298">
        <v>32</v>
      </c>
      <c r="B185" s="300" t="s">
        <v>11</v>
      </c>
      <c r="C185" s="175">
        <v>254875</v>
      </c>
      <c r="D185" s="175">
        <v>157880</v>
      </c>
      <c r="E185" s="175">
        <v>157880</v>
      </c>
      <c r="F185" s="178">
        <v>157875</v>
      </c>
      <c r="G185" s="177">
        <v>62</v>
      </c>
      <c r="H185" s="14"/>
      <c r="I185" s="14"/>
      <c r="J185" s="14"/>
      <c r="K185" s="14"/>
      <c r="L185" s="14"/>
      <c r="O185" s="21"/>
    </row>
    <row r="186" spans="1:15" s="15" customFormat="1" ht="15">
      <c r="A186" s="298">
        <v>322</v>
      </c>
      <c r="B186" s="300" t="s">
        <v>166</v>
      </c>
      <c r="C186" s="175">
        <v>85025</v>
      </c>
      <c r="D186" s="175"/>
      <c r="E186" s="175"/>
      <c r="F186" s="178">
        <v>44385</v>
      </c>
      <c r="G186" s="177">
        <v>0</v>
      </c>
      <c r="H186" s="14"/>
      <c r="I186" s="14"/>
      <c r="J186" s="14"/>
      <c r="K186" s="14"/>
      <c r="L186" s="14"/>
      <c r="O186" s="21"/>
    </row>
    <row r="187" spans="1:15" s="15" customFormat="1" ht="15">
      <c r="A187" s="298">
        <v>3221</v>
      </c>
      <c r="B187" s="300" t="s">
        <v>15</v>
      </c>
      <c r="C187" s="168">
        <v>6668</v>
      </c>
      <c r="D187" s="168">
        <v>9724</v>
      </c>
      <c r="E187" s="168">
        <v>9724</v>
      </c>
      <c r="F187" s="168">
        <v>4623</v>
      </c>
      <c r="G187" s="161">
        <v>69</v>
      </c>
      <c r="H187" s="14"/>
      <c r="I187" s="14"/>
      <c r="J187" s="14"/>
      <c r="K187" s="14"/>
      <c r="L187" s="14"/>
      <c r="O187" s="21"/>
    </row>
    <row r="188" spans="1:15" s="15" customFormat="1" ht="15">
      <c r="A188" s="298">
        <v>3222</v>
      </c>
      <c r="B188" s="300" t="s">
        <v>139</v>
      </c>
      <c r="C188" s="175">
        <v>63237</v>
      </c>
      <c r="D188" s="175">
        <v>36000</v>
      </c>
      <c r="E188" s="175">
        <v>36000</v>
      </c>
      <c r="F188" s="175">
        <v>31454</v>
      </c>
      <c r="G188" s="177">
        <v>50</v>
      </c>
      <c r="H188" s="14"/>
      <c r="I188" s="14"/>
      <c r="J188" s="14"/>
      <c r="K188" s="14"/>
      <c r="L188" s="14"/>
      <c r="O188" s="21"/>
    </row>
    <row r="189" spans="1:15" s="15" customFormat="1" ht="15">
      <c r="A189" s="298">
        <v>3223</v>
      </c>
      <c r="B189" s="300" t="s">
        <v>89</v>
      </c>
      <c r="C189" s="175"/>
      <c r="D189" s="175"/>
      <c r="E189" s="175"/>
      <c r="F189" s="175"/>
      <c r="G189" s="177"/>
      <c r="H189" s="14"/>
      <c r="I189" s="14"/>
      <c r="J189" s="14"/>
      <c r="K189" s="14"/>
      <c r="L189" s="14"/>
      <c r="O189" s="21"/>
    </row>
    <row r="190" spans="1:15" s="15" customFormat="1" ht="30">
      <c r="A190" s="301">
        <v>3224</v>
      </c>
      <c r="B190" s="302" t="s">
        <v>91</v>
      </c>
      <c r="C190" s="175">
        <v>5821</v>
      </c>
      <c r="D190" s="175"/>
      <c r="E190" s="175"/>
      <c r="F190" s="175"/>
      <c r="G190" s="177">
        <v>0</v>
      </c>
      <c r="H190" s="14"/>
      <c r="I190" s="14"/>
      <c r="J190" s="14"/>
      <c r="K190" s="14"/>
      <c r="L190" s="14"/>
      <c r="O190" s="21"/>
    </row>
    <row r="191" spans="1:15" s="15" customFormat="1" ht="15">
      <c r="A191" s="298">
        <v>3225</v>
      </c>
      <c r="B191" s="300" t="s">
        <v>141</v>
      </c>
      <c r="C191" s="175">
        <v>2851</v>
      </c>
      <c r="D191" s="175">
        <v>7616</v>
      </c>
      <c r="E191" s="175">
        <v>7616</v>
      </c>
      <c r="F191" s="175">
        <v>7616</v>
      </c>
      <c r="G191" s="177">
        <v>267</v>
      </c>
      <c r="H191" s="14"/>
      <c r="I191" s="14"/>
      <c r="J191" s="14"/>
      <c r="K191" s="14"/>
      <c r="L191" s="14"/>
      <c r="O191" s="21"/>
    </row>
    <row r="192" spans="1:15" s="15" customFormat="1" ht="15">
      <c r="A192" s="298">
        <v>3227</v>
      </c>
      <c r="B192" s="300" t="s">
        <v>140</v>
      </c>
      <c r="C192" s="175">
        <v>6448</v>
      </c>
      <c r="D192" s="175">
        <v>700</v>
      </c>
      <c r="E192" s="175">
        <v>700</v>
      </c>
      <c r="F192" s="175">
        <v>693</v>
      </c>
      <c r="G192" s="177">
        <v>11</v>
      </c>
      <c r="H192" s="14"/>
      <c r="I192" s="14"/>
      <c r="J192" s="14"/>
      <c r="K192" s="14"/>
      <c r="L192" s="14"/>
      <c r="O192" s="21"/>
    </row>
    <row r="193" spans="1:15" s="15" customFormat="1" ht="15">
      <c r="A193" s="298">
        <v>323</v>
      </c>
      <c r="B193" s="300" t="s">
        <v>16</v>
      </c>
      <c r="C193" s="175">
        <v>98370</v>
      </c>
      <c r="D193" s="175"/>
      <c r="E193" s="175"/>
      <c r="F193" s="178">
        <v>66132</v>
      </c>
      <c r="G193" s="177">
        <v>67</v>
      </c>
      <c r="H193" s="14"/>
      <c r="I193" s="14"/>
      <c r="J193" s="14"/>
      <c r="K193" s="14"/>
      <c r="L193" s="14"/>
      <c r="O193" s="21"/>
    </row>
    <row r="194" spans="1:15" s="15" customFormat="1" ht="15">
      <c r="A194" s="298">
        <v>3231</v>
      </c>
      <c r="B194" s="300" t="s">
        <v>94</v>
      </c>
      <c r="C194" s="175">
        <v>61968</v>
      </c>
      <c r="D194" s="175">
        <v>38300</v>
      </c>
      <c r="E194" s="175">
        <v>38300</v>
      </c>
      <c r="F194" s="175">
        <v>34065</v>
      </c>
      <c r="G194" s="177">
        <v>55</v>
      </c>
      <c r="H194" s="14"/>
      <c r="I194" s="14"/>
      <c r="J194" s="14"/>
      <c r="K194" s="14"/>
      <c r="L194" s="14"/>
      <c r="O194" s="21"/>
    </row>
    <row r="195" spans="1:15" s="15" customFormat="1" ht="15">
      <c r="A195" s="301">
        <v>3232</v>
      </c>
      <c r="B195" s="302" t="s">
        <v>96</v>
      </c>
      <c r="C195" s="175">
        <v>3593</v>
      </c>
      <c r="D195" s="175">
        <v>5100</v>
      </c>
      <c r="E195" s="175">
        <v>5100</v>
      </c>
      <c r="F195" s="175">
        <v>5070</v>
      </c>
      <c r="G195" s="177">
        <v>141</v>
      </c>
      <c r="H195" s="14"/>
      <c r="I195" s="14"/>
      <c r="J195" s="14"/>
      <c r="K195" s="14"/>
      <c r="L195" s="14"/>
      <c r="O195" s="21"/>
    </row>
    <row r="196" spans="1:15" s="15" customFormat="1" ht="15">
      <c r="A196" s="298">
        <v>3233</v>
      </c>
      <c r="B196" s="300" t="s">
        <v>179</v>
      </c>
      <c r="C196" s="175">
        <v>2430</v>
      </c>
      <c r="D196" s="175">
        <v>3335</v>
      </c>
      <c r="E196" s="175">
        <v>3335</v>
      </c>
      <c r="F196" s="175">
        <v>3335</v>
      </c>
      <c r="G196" s="177">
        <v>137</v>
      </c>
      <c r="H196" s="14"/>
      <c r="I196" s="14"/>
      <c r="J196" s="14"/>
      <c r="K196" s="14"/>
      <c r="L196" s="14"/>
      <c r="O196" s="21"/>
    </row>
    <row r="197" spans="1:15" s="15" customFormat="1" ht="15">
      <c r="A197" s="298">
        <v>3234</v>
      </c>
      <c r="B197" s="300" t="s">
        <v>98</v>
      </c>
      <c r="C197" s="175">
        <v>8283</v>
      </c>
      <c r="D197" s="175"/>
      <c r="E197" s="175"/>
      <c r="F197" s="175"/>
      <c r="G197" s="177"/>
      <c r="H197" s="14"/>
      <c r="I197" s="14"/>
      <c r="J197" s="14"/>
      <c r="K197" s="14"/>
      <c r="L197" s="14"/>
      <c r="O197" s="21"/>
    </row>
    <row r="198" spans="1:15" s="15" customFormat="1" ht="15">
      <c r="A198" s="298">
        <v>3235</v>
      </c>
      <c r="B198" s="300" t="s">
        <v>143</v>
      </c>
      <c r="C198" s="168"/>
      <c r="D198" s="168"/>
      <c r="E198" s="168"/>
      <c r="F198" s="168"/>
      <c r="G198" s="161"/>
      <c r="H198" s="14"/>
      <c r="I198" s="14"/>
      <c r="J198" s="14"/>
      <c r="K198" s="14"/>
      <c r="L198" s="14"/>
      <c r="O198" s="21"/>
    </row>
    <row r="199" spans="1:15" s="15" customFormat="1" ht="15">
      <c r="A199" s="298">
        <v>3236</v>
      </c>
      <c r="B199" s="300" t="s">
        <v>167</v>
      </c>
      <c r="C199" s="175">
        <v>478</v>
      </c>
      <c r="D199" s="175"/>
      <c r="E199" s="175"/>
      <c r="F199" s="175"/>
      <c r="G199" s="177"/>
      <c r="H199" s="14"/>
      <c r="I199" s="14"/>
      <c r="J199" s="14"/>
      <c r="K199" s="14"/>
      <c r="L199" s="14"/>
      <c r="O199" s="21"/>
    </row>
    <row r="200" spans="1:15" s="15" customFormat="1" ht="15">
      <c r="A200" s="298">
        <v>3237</v>
      </c>
      <c r="B200" s="300" t="s">
        <v>168</v>
      </c>
      <c r="C200" s="175"/>
      <c r="D200" s="175"/>
      <c r="E200" s="175"/>
      <c r="F200" s="177"/>
      <c r="G200" s="177"/>
      <c r="H200" s="14"/>
      <c r="I200" s="14"/>
      <c r="J200" s="14"/>
      <c r="K200" s="14"/>
      <c r="L200" s="14"/>
      <c r="O200" s="21"/>
    </row>
    <row r="201" spans="1:15" s="15" customFormat="1" ht="15">
      <c r="A201" s="298">
        <v>3238</v>
      </c>
      <c r="B201" s="300" t="s">
        <v>100</v>
      </c>
      <c r="C201" s="168">
        <v>3538</v>
      </c>
      <c r="D201" s="168">
        <v>3750</v>
      </c>
      <c r="E201" s="168">
        <v>3750</v>
      </c>
      <c r="F201" s="161">
        <v>3749</v>
      </c>
      <c r="G201" s="177">
        <v>106</v>
      </c>
      <c r="H201" s="14"/>
      <c r="I201" s="14"/>
      <c r="J201" s="14"/>
      <c r="K201" s="14"/>
      <c r="L201" s="14"/>
      <c r="O201" s="21"/>
    </row>
    <row r="202" spans="1:15" s="15" customFormat="1" ht="15">
      <c r="A202" s="298">
        <v>3239</v>
      </c>
      <c r="B202" s="300" t="s">
        <v>17</v>
      </c>
      <c r="C202" s="175">
        <v>17316</v>
      </c>
      <c r="D202" s="175">
        <v>21000</v>
      </c>
      <c r="E202" s="175">
        <v>21000</v>
      </c>
      <c r="F202" s="175">
        <v>19913</v>
      </c>
      <c r="G202" s="177">
        <v>115</v>
      </c>
      <c r="H202" s="14"/>
      <c r="I202" s="14"/>
      <c r="J202" s="14"/>
      <c r="K202" s="14"/>
      <c r="L202" s="14"/>
      <c r="O202" s="21"/>
    </row>
    <row r="203" spans="1:15" s="15" customFormat="1" ht="15">
      <c r="A203" s="298">
        <v>3241</v>
      </c>
      <c r="B203" s="300" t="s">
        <v>180</v>
      </c>
      <c r="C203" s="175">
        <v>764</v>
      </c>
      <c r="D203" s="175"/>
      <c r="E203" s="175"/>
      <c r="F203" s="175"/>
      <c r="G203" s="177"/>
      <c r="H203" s="14"/>
      <c r="I203" s="14"/>
      <c r="J203" s="14"/>
      <c r="K203" s="14"/>
      <c r="L203" s="14"/>
      <c r="O203" s="21"/>
    </row>
    <row r="204" spans="1:15" s="15" customFormat="1" ht="15">
      <c r="A204" s="298">
        <v>329</v>
      </c>
      <c r="B204" s="300" t="s">
        <v>18</v>
      </c>
      <c r="C204" s="168">
        <v>71480</v>
      </c>
      <c r="D204" s="168">
        <v>60000</v>
      </c>
      <c r="E204" s="168">
        <v>60000</v>
      </c>
      <c r="F204" s="172">
        <v>47358</v>
      </c>
      <c r="G204" s="161">
        <v>66</v>
      </c>
      <c r="H204" s="14"/>
      <c r="I204" s="14"/>
      <c r="J204" s="14"/>
      <c r="K204" s="14"/>
      <c r="L204" s="14"/>
      <c r="O204" s="21"/>
    </row>
    <row r="205" spans="1:15" s="15" customFormat="1" ht="30">
      <c r="A205" s="301">
        <v>3291</v>
      </c>
      <c r="B205" s="302" t="s">
        <v>169</v>
      </c>
      <c r="C205" s="175"/>
      <c r="D205" s="175"/>
      <c r="E205" s="175"/>
      <c r="F205" s="175"/>
      <c r="G205" s="177"/>
      <c r="H205" s="14"/>
      <c r="I205" s="14"/>
      <c r="J205" s="14"/>
      <c r="K205" s="14"/>
      <c r="L205" s="14"/>
      <c r="O205" s="21"/>
    </row>
    <row r="206" spans="1:15" s="15" customFormat="1" ht="15">
      <c r="A206" s="298">
        <v>3292</v>
      </c>
      <c r="B206" s="300" t="s">
        <v>145</v>
      </c>
      <c r="C206" s="175"/>
      <c r="D206" s="175"/>
      <c r="E206" s="175"/>
      <c r="F206" s="175"/>
      <c r="G206" s="177"/>
      <c r="H206" s="14"/>
      <c r="I206" s="14"/>
      <c r="J206" s="14"/>
      <c r="K206" s="14"/>
      <c r="L206" s="14"/>
      <c r="O206" s="21"/>
    </row>
    <row r="207" spans="1:15" s="15" customFormat="1" ht="15">
      <c r="A207" s="298">
        <v>3293</v>
      </c>
      <c r="B207" s="300" t="s">
        <v>105</v>
      </c>
      <c r="C207" s="175">
        <v>9284</v>
      </c>
      <c r="D207" s="175">
        <v>16800</v>
      </c>
      <c r="E207" s="175">
        <v>16800</v>
      </c>
      <c r="F207" s="175">
        <v>16771</v>
      </c>
      <c r="G207" s="177">
        <v>181</v>
      </c>
      <c r="H207" s="14"/>
      <c r="I207" s="14"/>
      <c r="J207" s="14"/>
      <c r="K207" s="14"/>
      <c r="L207" s="14"/>
      <c r="O207" s="21"/>
    </row>
    <row r="208" spans="1:15" s="15" customFormat="1" ht="15">
      <c r="A208" s="298">
        <v>3294</v>
      </c>
      <c r="B208" s="300" t="s">
        <v>170</v>
      </c>
      <c r="C208" s="175"/>
      <c r="D208" s="175"/>
      <c r="E208" s="175"/>
      <c r="F208" s="177"/>
      <c r="G208" s="177"/>
      <c r="H208" s="14"/>
      <c r="I208" s="14"/>
      <c r="J208" s="14"/>
      <c r="K208" s="14"/>
      <c r="L208" s="14"/>
      <c r="O208" s="21"/>
    </row>
    <row r="209" spans="1:15" s="15" customFormat="1" ht="15">
      <c r="A209" s="298">
        <v>3295</v>
      </c>
      <c r="B209" s="300" t="s">
        <v>106</v>
      </c>
      <c r="C209" s="175">
        <v>635</v>
      </c>
      <c r="D209" s="175"/>
      <c r="E209" s="175"/>
      <c r="F209" s="177"/>
      <c r="G209" s="177"/>
      <c r="H209" s="14"/>
      <c r="I209" s="14"/>
      <c r="J209" s="14"/>
      <c r="K209" s="14"/>
      <c r="L209" s="14"/>
      <c r="O209" s="21"/>
    </row>
    <row r="210" spans="1:15" s="15" customFormat="1" ht="15">
      <c r="A210" s="298">
        <v>3299</v>
      </c>
      <c r="B210" s="300" t="s">
        <v>18</v>
      </c>
      <c r="C210" s="175">
        <v>61561</v>
      </c>
      <c r="D210" s="175">
        <v>31000</v>
      </c>
      <c r="E210" s="175">
        <v>31000</v>
      </c>
      <c r="F210" s="177">
        <v>30587</v>
      </c>
      <c r="G210" s="177">
        <v>50</v>
      </c>
      <c r="H210" s="14"/>
      <c r="I210" s="14"/>
      <c r="J210" s="14"/>
      <c r="K210" s="14"/>
      <c r="L210" s="14"/>
      <c r="O210" s="21"/>
    </row>
    <row r="211" spans="1:15" s="15" customFormat="1" ht="15">
      <c r="A211" s="298">
        <v>34</v>
      </c>
      <c r="B211" s="300" t="s">
        <v>19</v>
      </c>
      <c r="C211" s="175">
        <v>18557</v>
      </c>
      <c r="D211" s="175">
        <v>13580</v>
      </c>
      <c r="E211" s="175">
        <v>13580</v>
      </c>
      <c r="F211" s="116">
        <v>13579</v>
      </c>
      <c r="G211" s="177">
        <v>73</v>
      </c>
      <c r="H211" s="14"/>
      <c r="I211" s="14"/>
      <c r="J211" s="14"/>
      <c r="K211" s="14"/>
      <c r="L211" s="14"/>
      <c r="O211" s="21"/>
    </row>
    <row r="212" spans="1:15" s="15" customFormat="1" ht="15">
      <c r="A212" s="298">
        <v>343</v>
      </c>
      <c r="B212" s="300" t="s">
        <v>20</v>
      </c>
      <c r="C212" s="168">
        <v>18557</v>
      </c>
      <c r="D212" s="168">
        <v>13580</v>
      </c>
      <c r="E212" s="168">
        <v>13580</v>
      </c>
      <c r="F212" s="161">
        <v>13579</v>
      </c>
      <c r="G212" s="160">
        <v>73</v>
      </c>
      <c r="H212" s="14"/>
      <c r="I212" s="14"/>
      <c r="J212" s="14"/>
      <c r="K212" s="14"/>
      <c r="L212" s="14"/>
      <c r="O212" s="21"/>
    </row>
    <row r="213" spans="1:15" s="15" customFormat="1" ht="15">
      <c r="A213" s="301">
        <v>3431</v>
      </c>
      <c r="B213" s="302" t="s">
        <v>109</v>
      </c>
      <c r="C213" s="168">
        <v>18557</v>
      </c>
      <c r="D213" s="168">
        <v>13580</v>
      </c>
      <c r="E213" s="168">
        <v>13580</v>
      </c>
      <c r="F213" s="168">
        <v>13579</v>
      </c>
      <c r="G213" s="161">
        <v>73</v>
      </c>
      <c r="H213" s="14"/>
      <c r="I213" s="14"/>
      <c r="J213" s="14"/>
      <c r="K213" s="14"/>
      <c r="L213" s="14"/>
      <c r="O213" s="21"/>
    </row>
    <row r="214" spans="1:15" s="15" customFormat="1" ht="30">
      <c r="A214" s="298">
        <v>324</v>
      </c>
      <c r="B214" s="300" t="s">
        <v>171</v>
      </c>
      <c r="C214" s="175"/>
      <c r="D214" s="175"/>
      <c r="E214" s="175"/>
      <c r="F214" s="175"/>
      <c r="G214" s="177"/>
      <c r="H214" s="14"/>
      <c r="I214" s="14"/>
      <c r="J214" s="14"/>
      <c r="K214" s="14"/>
      <c r="L214" s="14"/>
      <c r="O214" s="21"/>
    </row>
    <row r="215" spans="1:15" s="15" customFormat="1" ht="30">
      <c r="A215" s="166">
        <v>3241</v>
      </c>
      <c r="B215" s="167" t="s">
        <v>171</v>
      </c>
      <c r="C215" s="168"/>
      <c r="D215" s="168"/>
      <c r="E215" s="168"/>
      <c r="F215" s="168"/>
      <c r="G215" s="161"/>
      <c r="H215" s="14"/>
      <c r="I215" s="14"/>
      <c r="J215" s="14"/>
      <c r="K215" s="14"/>
      <c r="L215" s="14"/>
      <c r="O215" s="21"/>
    </row>
    <row r="216" spans="1:15" s="15" customFormat="1" ht="15">
      <c r="A216" s="273" t="s">
        <v>6</v>
      </c>
      <c r="B216" s="274"/>
      <c r="C216" s="12">
        <f>SUM(C171,C179)</f>
        <v>437539</v>
      </c>
      <c r="D216" s="12">
        <f>SUM(D171,D179)</f>
        <v>409275</v>
      </c>
      <c r="E216" s="12">
        <f>SUM(E171,E179)</f>
        <v>409275</v>
      </c>
      <c r="F216" s="12">
        <v>314170</v>
      </c>
      <c r="G216" s="12">
        <v>72</v>
      </c>
      <c r="H216" s="14"/>
      <c r="I216" s="14"/>
      <c r="J216" s="14"/>
      <c r="K216" s="14"/>
      <c r="L216" s="14"/>
      <c r="O216" s="21"/>
    </row>
    <row r="217" spans="1:15" s="15" customFormat="1" ht="15">
      <c r="A217" s="13"/>
      <c r="B217" s="13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O217" s="21"/>
    </row>
    <row r="218" spans="1:15" s="15" customFormat="1" ht="15">
      <c r="A218" s="13"/>
      <c r="B218" s="13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O218" s="21"/>
    </row>
    <row r="219" spans="2:15" s="15" customFormat="1" ht="15">
      <c r="B219" s="13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O219" s="21"/>
    </row>
    <row r="220" spans="1:15" s="15" customFormat="1" ht="15">
      <c r="A220" s="15" t="s">
        <v>79</v>
      </c>
      <c r="B220" s="13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O220" s="21"/>
    </row>
    <row r="221" spans="1:15" s="15" customFormat="1" ht="14.25" customHeight="1">
      <c r="A221" s="250" t="s">
        <v>78</v>
      </c>
      <c r="B221" s="252" t="s">
        <v>3</v>
      </c>
      <c r="C221" s="247" t="s">
        <v>159</v>
      </c>
      <c r="D221" s="247" t="s">
        <v>160</v>
      </c>
      <c r="E221" s="247" t="s">
        <v>161</v>
      </c>
      <c r="F221" s="247" t="s">
        <v>162</v>
      </c>
      <c r="G221" s="247" t="s">
        <v>75</v>
      </c>
      <c r="H221" s="14"/>
      <c r="I221" s="14"/>
      <c r="J221" s="14"/>
      <c r="K221" s="14"/>
      <c r="L221" s="14"/>
      <c r="O221" s="21"/>
    </row>
    <row r="222" spans="1:15" s="15" customFormat="1" ht="27" customHeight="1">
      <c r="A222" s="251"/>
      <c r="B222" s="253"/>
      <c r="C222" s="248"/>
      <c r="D222" s="248"/>
      <c r="E222" s="248"/>
      <c r="F222" s="248"/>
      <c r="G222" s="248"/>
      <c r="H222" s="14"/>
      <c r="I222" s="14"/>
      <c r="J222" s="14"/>
      <c r="K222" s="14"/>
      <c r="L222" s="14"/>
      <c r="O222" s="21"/>
    </row>
    <row r="223" spans="1:15" s="15" customFormat="1" ht="15">
      <c r="A223" s="255">
        <v>1</v>
      </c>
      <c r="B223" s="255"/>
      <c r="C223" s="72">
        <v>2</v>
      </c>
      <c r="D223" s="72">
        <v>3</v>
      </c>
      <c r="E223" s="72">
        <v>4</v>
      </c>
      <c r="F223" s="72">
        <v>5</v>
      </c>
      <c r="G223" s="72" t="s">
        <v>76</v>
      </c>
      <c r="H223" s="14"/>
      <c r="I223" s="14"/>
      <c r="J223" s="14"/>
      <c r="K223" s="14"/>
      <c r="L223" s="14"/>
      <c r="O223" s="21"/>
    </row>
    <row r="224" spans="1:15" s="15" customFormat="1" ht="15">
      <c r="A224" s="309">
        <v>31</v>
      </c>
      <c r="B224" s="231" t="s">
        <v>7</v>
      </c>
      <c r="C224" s="85">
        <f>SUM(C225:C225)</f>
        <v>0</v>
      </c>
      <c r="D224" s="85">
        <f>SUM(D225:D225)</f>
        <v>0</v>
      </c>
      <c r="E224" s="85">
        <f>SUM(E225)</f>
        <v>0</v>
      </c>
      <c r="F224" s="85"/>
      <c r="G224" s="86"/>
      <c r="H224" s="14"/>
      <c r="I224" s="14"/>
      <c r="J224" s="14"/>
      <c r="K224" s="14"/>
      <c r="L224" s="14"/>
      <c r="O224" s="21"/>
    </row>
    <row r="225" spans="1:15" s="15" customFormat="1" ht="15">
      <c r="A225" s="230">
        <v>312</v>
      </c>
      <c r="B225" s="231" t="s">
        <v>9</v>
      </c>
      <c r="C225" s="85"/>
      <c r="D225" s="85"/>
      <c r="E225" s="85"/>
      <c r="F225" s="85"/>
      <c r="G225" s="86"/>
      <c r="H225" s="14"/>
      <c r="I225" s="14"/>
      <c r="J225" s="14"/>
      <c r="K225" s="14"/>
      <c r="L225" s="14"/>
      <c r="O225" s="21"/>
    </row>
    <row r="226" spans="1:15" s="15" customFormat="1" ht="15">
      <c r="A226" s="310" t="s">
        <v>92</v>
      </c>
      <c r="B226" s="311" t="s">
        <v>9</v>
      </c>
      <c r="C226" s="181"/>
      <c r="D226" s="181"/>
      <c r="E226" s="181"/>
      <c r="F226" s="181"/>
      <c r="G226" s="86"/>
      <c r="H226" s="14"/>
      <c r="I226" s="14"/>
      <c r="J226" s="14"/>
      <c r="K226" s="14"/>
      <c r="L226" s="14"/>
      <c r="O226" s="21"/>
    </row>
    <row r="227" spans="1:15" s="15" customFormat="1" ht="15">
      <c r="A227" s="230">
        <v>32</v>
      </c>
      <c r="B227" s="231" t="s">
        <v>11</v>
      </c>
      <c r="C227" s="85">
        <v>14224</v>
      </c>
      <c r="D227" s="85">
        <f>SUM(D228:D243)</f>
        <v>22800</v>
      </c>
      <c r="E227" s="85">
        <v>22800</v>
      </c>
      <c r="F227" s="85">
        <v>21483</v>
      </c>
      <c r="G227" s="86">
        <v>151</v>
      </c>
      <c r="H227" s="14"/>
      <c r="I227" s="14"/>
      <c r="J227" s="14"/>
      <c r="K227" s="14"/>
      <c r="L227" s="14"/>
      <c r="O227" s="21"/>
    </row>
    <row r="228" spans="1:15" s="15" customFormat="1" ht="15" customHeight="1">
      <c r="A228" s="312">
        <v>321</v>
      </c>
      <c r="B228" s="313" t="s">
        <v>12</v>
      </c>
      <c r="C228" s="85"/>
      <c r="D228" s="85"/>
      <c r="E228" s="85"/>
      <c r="F228" s="85"/>
      <c r="G228" s="86"/>
      <c r="H228" s="14"/>
      <c r="I228" s="14"/>
      <c r="J228" s="14"/>
      <c r="K228" s="14"/>
      <c r="L228" s="14"/>
      <c r="O228" s="21"/>
    </row>
    <row r="229" spans="1:15" s="42" customFormat="1" ht="15" customHeight="1">
      <c r="A229" s="306" t="s">
        <v>84</v>
      </c>
      <c r="B229" s="308" t="s">
        <v>85</v>
      </c>
      <c r="C229" s="181">
        <v>1447</v>
      </c>
      <c r="D229" s="181">
        <v>1000</v>
      </c>
      <c r="E229" s="181">
        <v>1000</v>
      </c>
      <c r="F229" s="181">
        <v>940</v>
      </c>
      <c r="G229" s="182">
        <v>65</v>
      </c>
      <c r="H229" s="25"/>
      <c r="I229" s="25"/>
      <c r="J229" s="25"/>
      <c r="K229" s="25"/>
      <c r="L229" s="25"/>
      <c r="O229" s="5"/>
    </row>
    <row r="230" spans="1:15" s="42" customFormat="1" ht="30" customHeight="1">
      <c r="A230" s="306" t="s">
        <v>86</v>
      </c>
      <c r="B230" s="308" t="s">
        <v>13</v>
      </c>
      <c r="C230" s="181"/>
      <c r="D230" s="181"/>
      <c r="E230" s="181"/>
      <c r="F230" s="181"/>
      <c r="G230" s="182"/>
      <c r="H230" s="25"/>
      <c r="I230" s="25"/>
      <c r="J230" s="25"/>
      <c r="K230" s="25"/>
      <c r="L230" s="25"/>
      <c r="O230" s="5"/>
    </row>
    <row r="231" spans="1:15" s="42" customFormat="1" ht="30" customHeight="1">
      <c r="A231" s="306">
        <v>32</v>
      </c>
      <c r="B231" s="308" t="s">
        <v>11</v>
      </c>
      <c r="C231" s="181">
        <v>12777</v>
      </c>
      <c r="D231" s="181"/>
      <c r="E231" s="181"/>
      <c r="F231" s="181">
        <v>5021</v>
      </c>
      <c r="G231" s="182">
        <v>39</v>
      </c>
      <c r="H231" s="25"/>
      <c r="I231" s="25"/>
      <c r="J231" s="25"/>
      <c r="K231" s="25"/>
      <c r="L231" s="25"/>
      <c r="O231" s="5"/>
    </row>
    <row r="232" spans="1:15" s="15" customFormat="1" ht="15">
      <c r="A232" s="230">
        <v>322</v>
      </c>
      <c r="B232" s="231" t="s">
        <v>14</v>
      </c>
      <c r="C232" s="85">
        <v>4053</v>
      </c>
      <c r="D232" s="85"/>
      <c r="E232" s="85"/>
      <c r="F232" s="85">
        <v>2721</v>
      </c>
      <c r="G232" s="86">
        <v>67</v>
      </c>
      <c r="H232" s="14"/>
      <c r="I232" s="14"/>
      <c r="J232" s="14"/>
      <c r="K232" s="14"/>
      <c r="L232" s="14"/>
      <c r="O232" s="21"/>
    </row>
    <row r="233" spans="1:15" s="15" customFormat="1" ht="15">
      <c r="A233" s="310" t="s">
        <v>87</v>
      </c>
      <c r="B233" s="311" t="s">
        <v>15</v>
      </c>
      <c r="C233" s="181">
        <v>4053</v>
      </c>
      <c r="D233" s="181">
        <v>2000</v>
      </c>
      <c r="E233" s="181">
        <v>2000</v>
      </c>
      <c r="F233" s="181">
        <v>1647</v>
      </c>
      <c r="G233" s="213">
        <v>41</v>
      </c>
      <c r="H233" s="14"/>
      <c r="I233" s="14"/>
      <c r="J233" s="14"/>
      <c r="K233" s="14"/>
      <c r="L233" s="14"/>
      <c r="O233" s="21"/>
    </row>
    <row r="234" spans="1:15" s="15" customFormat="1" ht="15">
      <c r="A234" s="306" t="s">
        <v>88</v>
      </c>
      <c r="B234" s="308" t="s">
        <v>89</v>
      </c>
      <c r="C234" s="181"/>
      <c r="D234" s="181"/>
      <c r="E234" s="181"/>
      <c r="F234" s="181"/>
      <c r="G234" s="86"/>
      <c r="H234" s="14"/>
      <c r="I234" s="14"/>
      <c r="J234" s="14"/>
      <c r="K234" s="14"/>
      <c r="L234" s="14"/>
      <c r="O234" s="21"/>
    </row>
    <row r="235" spans="1:15" s="15" customFormat="1" ht="15">
      <c r="A235" s="306">
        <v>3222</v>
      </c>
      <c r="B235" s="308" t="s">
        <v>139</v>
      </c>
      <c r="C235" s="181"/>
      <c r="D235" s="181">
        <v>2000</v>
      </c>
      <c r="E235" s="181">
        <v>2000</v>
      </c>
      <c r="F235" s="181">
        <v>1074</v>
      </c>
      <c r="G235" s="86"/>
      <c r="H235" s="14"/>
      <c r="I235" s="14"/>
      <c r="J235" s="14"/>
      <c r="K235" s="14"/>
      <c r="L235" s="14"/>
      <c r="O235" s="21"/>
    </row>
    <row r="236" spans="1:15" s="15" customFormat="1" ht="30">
      <c r="A236" s="306" t="s">
        <v>90</v>
      </c>
      <c r="B236" s="308" t="s">
        <v>91</v>
      </c>
      <c r="C236" s="181"/>
      <c r="D236" s="181"/>
      <c r="E236" s="181"/>
      <c r="F236" s="181"/>
      <c r="G236" s="86"/>
      <c r="H236" s="14"/>
      <c r="I236" s="14"/>
      <c r="J236" s="14"/>
      <c r="K236" s="14"/>
      <c r="L236" s="14"/>
      <c r="O236" s="21"/>
    </row>
    <row r="237" spans="1:15" s="15" customFormat="1" ht="15">
      <c r="A237" s="230">
        <v>323</v>
      </c>
      <c r="B237" s="231" t="s">
        <v>16</v>
      </c>
      <c r="C237" s="85"/>
      <c r="D237" s="85"/>
      <c r="E237" s="85"/>
      <c r="F237" s="85">
        <v>2300</v>
      </c>
      <c r="G237" s="86"/>
      <c r="H237" s="14"/>
      <c r="I237" s="14"/>
      <c r="J237" s="14"/>
      <c r="K237" s="14"/>
      <c r="L237" s="14"/>
      <c r="O237" s="21"/>
    </row>
    <row r="238" spans="1:15" s="42" customFormat="1" ht="15">
      <c r="A238" s="306" t="s">
        <v>93</v>
      </c>
      <c r="B238" s="308" t="s">
        <v>94</v>
      </c>
      <c r="C238" s="181">
        <v>3100</v>
      </c>
      <c r="D238" s="181">
        <v>2300</v>
      </c>
      <c r="E238" s="181">
        <v>2300</v>
      </c>
      <c r="F238" s="181">
        <v>2300</v>
      </c>
      <c r="G238" s="182">
        <v>74</v>
      </c>
      <c r="H238" s="25"/>
      <c r="I238" s="25"/>
      <c r="J238" s="25"/>
      <c r="K238" s="25"/>
      <c r="L238" s="25"/>
      <c r="O238" s="5"/>
    </row>
    <row r="239" spans="1:15" s="42" customFormat="1" ht="15">
      <c r="A239" s="306" t="s">
        <v>95</v>
      </c>
      <c r="B239" s="308" t="s">
        <v>96</v>
      </c>
      <c r="C239" s="181"/>
      <c r="D239" s="181"/>
      <c r="E239" s="181"/>
      <c r="F239" s="181"/>
      <c r="G239" s="182"/>
      <c r="H239" s="25"/>
      <c r="I239" s="25"/>
      <c r="J239" s="25"/>
      <c r="K239" s="25"/>
      <c r="L239" s="25"/>
      <c r="O239" s="5"/>
    </row>
    <row r="240" spans="1:15" s="42" customFormat="1" ht="15">
      <c r="A240" s="306" t="s">
        <v>97</v>
      </c>
      <c r="B240" s="308" t="s">
        <v>98</v>
      </c>
      <c r="C240" s="181"/>
      <c r="D240" s="181"/>
      <c r="E240" s="181"/>
      <c r="F240" s="181"/>
      <c r="G240" s="182"/>
      <c r="H240" s="25"/>
      <c r="I240" s="25"/>
      <c r="J240" s="25"/>
      <c r="K240" s="25"/>
      <c r="L240" s="25"/>
      <c r="O240" s="5"/>
    </row>
    <row r="241" spans="1:15" s="42" customFormat="1" ht="15">
      <c r="A241" s="306" t="s">
        <v>99</v>
      </c>
      <c r="B241" s="308" t="s">
        <v>100</v>
      </c>
      <c r="C241" s="181"/>
      <c r="D241" s="181"/>
      <c r="E241" s="181"/>
      <c r="F241" s="181"/>
      <c r="G241" s="182"/>
      <c r="H241" s="25"/>
      <c r="I241" s="25"/>
      <c r="J241" s="25"/>
      <c r="K241" s="25"/>
      <c r="L241" s="25"/>
      <c r="O241" s="5"/>
    </row>
    <row r="242" spans="1:15" s="42" customFormat="1" ht="15">
      <c r="A242" s="306" t="s">
        <v>101</v>
      </c>
      <c r="B242" s="308" t="s">
        <v>17</v>
      </c>
      <c r="C242" s="181"/>
      <c r="D242" s="181"/>
      <c r="E242" s="181"/>
      <c r="F242" s="181"/>
      <c r="G242" s="182"/>
      <c r="H242" s="25"/>
      <c r="I242" s="25"/>
      <c r="J242" s="25"/>
      <c r="K242" s="25"/>
      <c r="L242" s="25"/>
      <c r="O242" s="5"/>
    </row>
    <row r="243" spans="1:15" s="15" customFormat="1" ht="15">
      <c r="A243" s="312">
        <v>329</v>
      </c>
      <c r="B243" s="313" t="s">
        <v>18</v>
      </c>
      <c r="C243" s="85">
        <v>5623</v>
      </c>
      <c r="D243" s="85">
        <v>15500</v>
      </c>
      <c r="E243" s="85">
        <v>15500</v>
      </c>
      <c r="F243" s="85">
        <v>15522</v>
      </c>
      <c r="G243" s="86">
        <v>277</v>
      </c>
      <c r="H243" s="14"/>
      <c r="I243" s="14"/>
      <c r="J243" s="14"/>
      <c r="K243" s="14"/>
      <c r="L243" s="14"/>
      <c r="O243" s="21"/>
    </row>
    <row r="244" spans="1:12" s="42" customFormat="1" ht="31.5" customHeight="1">
      <c r="A244" s="306" t="s">
        <v>102</v>
      </c>
      <c r="B244" s="308" t="s">
        <v>103</v>
      </c>
      <c r="C244" s="181"/>
      <c r="D244" s="181"/>
      <c r="E244" s="181"/>
      <c r="F244" s="181"/>
      <c r="G244" s="182"/>
      <c r="H244" s="25"/>
      <c r="I244" s="25"/>
      <c r="J244" s="25"/>
      <c r="K244" s="25"/>
      <c r="L244" s="25"/>
    </row>
    <row r="245" spans="1:12" s="42" customFormat="1" ht="15">
      <c r="A245" s="306" t="s">
        <v>104</v>
      </c>
      <c r="B245" s="308" t="s">
        <v>105</v>
      </c>
      <c r="C245" s="181"/>
      <c r="D245" s="181"/>
      <c r="E245" s="181"/>
      <c r="F245" s="181"/>
      <c r="G245" s="182"/>
      <c r="H245" s="25"/>
      <c r="I245" s="25"/>
      <c r="J245" s="25"/>
      <c r="K245" s="25"/>
      <c r="L245" s="25"/>
    </row>
    <row r="246" spans="1:12" s="42" customFormat="1" ht="15">
      <c r="A246" s="306">
        <v>3295</v>
      </c>
      <c r="B246" s="308" t="s">
        <v>106</v>
      </c>
      <c r="C246" s="181"/>
      <c r="D246" s="181"/>
      <c r="E246" s="181"/>
      <c r="F246" s="181"/>
      <c r="G246" s="182"/>
      <c r="H246" s="25"/>
      <c r="I246" s="25"/>
      <c r="J246" s="25"/>
      <c r="K246" s="25"/>
      <c r="L246" s="25"/>
    </row>
    <row r="247" spans="1:12" s="42" customFormat="1" ht="15">
      <c r="A247" s="306" t="s">
        <v>107</v>
      </c>
      <c r="B247" s="308" t="s">
        <v>18</v>
      </c>
      <c r="C247" s="181">
        <v>5623</v>
      </c>
      <c r="D247" s="181"/>
      <c r="E247" s="181"/>
      <c r="F247" s="181">
        <v>15522</v>
      </c>
      <c r="G247" s="182">
        <v>276</v>
      </c>
      <c r="H247" s="25"/>
      <c r="I247" s="25"/>
      <c r="J247" s="25"/>
      <c r="K247" s="25"/>
      <c r="L247" s="25"/>
    </row>
    <row r="248" spans="1:15" s="15" customFormat="1" ht="15">
      <c r="A248" s="230">
        <v>34</v>
      </c>
      <c r="B248" s="231" t="s">
        <v>19</v>
      </c>
      <c r="C248" s="85">
        <f>SUM(C249)</f>
        <v>0</v>
      </c>
      <c r="D248" s="85">
        <f>SUM(D249)</f>
        <v>0</v>
      </c>
      <c r="E248" s="85">
        <f>SUM(E249)</f>
        <v>0</v>
      </c>
      <c r="F248" s="85"/>
      <c r="G248" s="86"/>
      <c r="H248" s="14"/>
      <c r="I248" s="14"/>
      <c r="J248" s="14"/>
      <c r="K248" s="14"/>
      <c r="L248" s="14"/>
      <c r="O248" s="21"/>
    </row>
    <row r="249" spans="1:15" s="15" customFormat="1" ht="15">
      <c r="A249" s="230">
        <v>343</v>
      </c>
      <c r="B249" s="231" t="s">
        <v>20</v>
      </c>
      <c r="C249" s="85"/>
      <c r="D249" s="85"/>
      <c r="E249" s="85"/>
      <c r="F249" s="85"/>
      <c r="G249" s="86"/>
      <c r="H249" s="14"/>
      <c r="I249" s="14"/>
      <c r="J249" s="14"/>
      <c r="K249" s="14"/>
      <c r="L249" s="14"/>
      <c r="O249" s="21"/>
    </row>
    <row r="250" spans="1:15" s="15" customFormat="1" ht="15">
      <c r="A250" s="232" t="s">
        <v>108</v>
      </c>
      <c r="B250" s="233" t="s">
        <v>109</v>
      </c>
      <c r="C250" s="189"/>
      <c r="D250" s="189"/>
      <c r="E250" s="189"/>
      <c r="F250" s="189"/>
      <c r="G250" s="191"/>
      <c r="H250" s="14"/>
      <c r="I250" s="14"/>
      <c r="J250" s="14"/>
      <c r="K250" s="14"/>
      <c r="L250" s="14"/>
      <c r="O250" s="21"/>
    </row>
    <row r="251" spans="1:15" s="15" customFormat="1" ht="15">
      <c r="A251" s="273" t="s">
        <v>6</v>
      </c>
      <c r="B251" s="274"/>
      <c r="C251" s="12">
        <f>SUM(C224,C227,C248)</f>
        <v>14224</v>
      </c>
      <c r="D251" s="12">
        <f>SUM(D224,D227,D248)</f>
        <v>22800</v>
      </c>
      <c r="E251" s="12">
        <f>SUM(E224,E227,E248)</f>
        <v>22800</v>
      </c>
      <c r="F251" s="12">
        <v>21483</v>
      </c>
      <c r="G251" s="12">
        <v>151</v>
      </c>
      <c r="H251" s="14"/>
      <c r="I251" s="14"/>
      <c r="J251" s="14"/>
      <c r="K251" s="14"/>
      <c r="L251" s="14"/>
      <c r="O251" s="21"/>
    </row>
    <row r="252" spans="1:15" s="15" customFormat="1" ht="15.75" customHeight="1">
      <c r="A252" s="13"/>
      <c r="B252" s="13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O252" s="21"/>
    </row>
    <row r="253" spans="1:15" s="15" customFormat="1" ht="15">
      <c r="A253" s="15" t="s">
        <v>32</v>
      </c>
      <c r="B253" s="13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O253" s="21"/>
    </row>
    <row r="254" spans="1:15" s="15" customFormat="1" ht="15.75" customHeight="1">
      <c r="A254" s="250" t="s">
        <v>78</v>
      </c>
      <c r="B254" s="252" t="s">
        <v>3</v>
      </c>
      <c r="C254" s="247" t="s">
        <v>159</v>
      </c>
      <c r="D254" s="247" t="s">
        <v>160</v>
      </c>
      <c r="E254" s="247" t="s">
        <v>161</v>
      </c>
      <c r="F254" s="247" t="s">
        <v>162</v>
      </c>
      <c r="G254" s="247" t="s">
        <v>75</v>
      </c>
      <c r="H254" s="14"/>
      <c r="I254" s="14"/>
      <c r="J254" s="14"/>
      <c r="K254" s="14"/>
      <c r="L254" s="14"/>
      <c r="O254" s="21"/>
    </row>
    <row r="255" spans="1:15" s="15" customFormat="1" ht="36" customHeight="1">
      <c r="A255" s="251"/>
      <c r="B255" s="253"/>
      <c r="C255" s="248"/>
      <c r="D255" s="248"/>
      <c r="E255" s="248"/>
      <c r="F255" s="248"/>
      <c r="G255" s="248"/>
      <c r="H255" s="14"/>
      <c r="I255" s="14"/>
      <c r="J255" s="14"/>
      <c r="K255" s="14"/>
      <c r="L255" s="14"/>
      <c r="O255" s="21"/>
    </row>
    <row r="256" spans="1:15" s="15" customFormat="1" ht="15">
      <c r="A256" s="255">
        <v>1</v>
      </c>
      <c r="B256" s="255"/>
      <c r="C256" s="72">
        <v>2</v>
      </c>
      <c r="D256" s="72">
        <v>3</v>
      </c>
      <c r="E256" s="72">
        <v>4</v>
      </c>
      <c r="F256" s="72">
        <v>5</v>
      </c>
      <c r="G256" s="72" t="s">
        <v>76</v>
      </c>
      <c r="H256" s="14"/>
      <c r="I256" s="14"/>
      <c r="J256" s="14"/>
      <c r="K256" s="14"/>
      <c r="L256" s="14"/>
      <c r="O256" s="21"/>
    </row>
    <row r="257" spans="1:15" s="15" customFormat="1" ht="15">
      <c r="A257" s="230">
        <v>31</v>
      </c>
      <c r="B257" s="231" t="s">
        <v>7</v>
      </c>
      <c r="C257" s="85">
        <v>9986768</v>
      </c>
      <c r="D257" s="85">
        <v>10871150</v>
      </c>
      <c r="E257" s="85">
        <v>10871150</v>
      </c>
      <c r="F257" s="85">
        <v>10514827</v>
      </c>
      <c r="G257" s="86">
        <v>105</v>
      </c>
      <c r="H257" s="14"/>
      <c r="I257" s="14"/>
      <c r="J257" s="14"/>
      <c r="K257" s="14"/>
      <c r="L257" s="14"/>
      <c r="O257" s="21"/>
    </row>
    <row r="258" spans="1:15" s="15" customFormat="1" ht="15">
      <c r="A258" s="230">
        <v>311</v>
      </c>
      <c r="B258" s="231" t="s">
        <v>8</v>
      </c>
      <c r="C258" s="214">
        <v>8303896</v>
      </c>
      <c r="D258" s="214">
        <v>9150000</v>
      </c>
      <c r="E258" s="214">
        <v>9150000</v>
      </c>
      <c r="F258" s="214">
        <v>8896426</v>
      </c>
      <c r="G258" s="65">
        <v>107</v>
      </c>
      <c r="H258" s="14"/>
      <c r="I258" s="14"/>
      <c r="J258" s="14"/>
      <c r="K258" s="14"/>
      <c r="L258" s="14"/>
      <c r="O258" s="21"/>
    </row>
    <row r="259" spans="1:15" s="15" customFormat="1" ht="15">
      <c r="A259" s="306">
        <v>3111</v>
      </c>
      <c r="B259" s="308" t="s">
        <v>81</v>
      </c>
      <c r="C259" s="215">
        <v>8303896</v>
      </c>
      <c r="D259" s="215">
        <v>9150000</v>
      </c>
      <c r="E259" s="215">
        <v>9150000</v>
      </c>
      <c r="F259" s="215">
        <v>8896426</v>
      </c>
      <c r="G259" s="131">
        <v>107</v>
      </c>
      <c r="H259" s="14"/>
      <c r="I259" s="14"/>
      <c r="J259" s="14"/>
      <c r="K259" s="14"/>
      <c r="L259" s="14"/>
      <c r="O259" s="21"/>
    </row>
    <row r="260" spans="1:15" s="15" customFormat="1" ht="15">
      <c r="A260" s="306">
        <v>312</v>
      </c>
      <c r="B260" s="308" t="s">
        <v>165</v>
      </c>
      <c r="C260" s="186">
        <v>326894</v>
      </c>
      <c r="D260" s="186">
        <v>321500</v>
      </c>
      <c r="E260" s="85">
        <v>321500</v>
      </c>
      <c r="F260" s="85">
        <v>306053</v>
      </c>
      <c r="G260" s="86">
        <v>94</v>
      </c>
      <c r="H260" s="14"/>
      <c r="I260" s="14"/>
      <c r="J260" s="14"/>
      <c r="K260" s="14"/>
      <c r="L260" s="14"/>
      <c r="O260" s="21"/>
    </row>
    <row r="261" spans="1:15" s="15" customFormat="1" ht="15">
      <c r="A261" s="306">
        <v>3121</v>
      </c>
      <c r="B261" s="308" t="s">
        <v>165</v>
      </c>
      <c r="C261" s="181">
        <v>326894</v>
      </c>
      <c r="D261" s="181">
        <v>321500</v>
      </c>
      <c r="E261" s="181">
        <v>321500</v>
      </c>
      <c r="F261" s="181">
        <v>306053</v>
      </c>
      <c r="G261" s="86">
        <v>94</v>
      </c>
      <c r="H261" s="14"/>
      <c r="I261" s="14"/>
      <c r="J261" s="14"/>
      <c r="K261" s="14"/>
      <c r="L261" s="14"/>
      <c r="O261" s="21"/>
    </row>
    <row r="262" spans="1:15" s="15" customFormat="1" ht="15">
      <c r="A262" s="230">
        <v>313</v>
      </c>
      <c r="B262" s="231" t="s">
        <v>10</v>
      </c>
      <c r="C262" s="85">
        <v>1355978</v>
      </c>
      <c r="D262" s="85">
        <v>1400000</v>
      </c>
      <c r="E262" s="85">
        <v>140000</v>
      </c>
      <c r="F262" s="85">
        <v>1312348</v>
      </c>
      <c r="G262" s="86">
        <v>97</v>
      </c>
      <c r="H262" s="14"/>
      <c r="I262" s="14"/>
      <c r="J262" s="14"/>
      <c r="K262" s="14"/>
      <c r="L262" s="14"/>
      <c r="O262" s="21"/>
    </row>
    <row r="263" spans="1:15" s="15" customFormat="1" ht="15">
      <c r="A263" s="306">
        <v>3132</v>
      </c>
      <c r="B263" s="308" t="s">
        <v>82</v>
      </c>
      <c r="C263" s="85">
        <v>1344671</v>
      </c>
      <c r="D263" s="85">
        <v>1400000</v>
      </c>
      <c r="E263" s="85">
        <v>1400000</v>
      </c>
      <c r="F263" s="85">
        <v>1312348</v>
      </c>
      <c r="G263" s="86">
        <v>97</v>
      </c>
      <c r="H263" s="14"/>
      <c r="I263" s="14"/>
      <c r="J263" s="14"/>
      <c r="K263" s="14"/>
      <c r="L263" s="14"/>
      <c r="O263" s="21"/>
    </row>
    <row r="264" spans="1:15" s="15" customFormat="1" ht="30">
      <c r="A264" s="306">
        <v>3133</v>
      </c>
      <c r="B264" s="308" t="s">
        <v>83</v>
      </c>
      <c r="C264" s="85">
        <v>11397</v>
      </c>
      <c r="D264" s="85"/>
      <c r="E264" s="85"/>
      <c r="F264" s="85">
        <v>0</v>
      </c>
      <c r="G264" s="86"/>
      <c r="H264" s="14"/>
      <c r="I264" s="14"/>
      <c r="J264" s="14"/>
      <c r="K264" s="14"/>
      <c r="L264" s="14"/>
      <c r="O264" s="21"/>
    </row>
    <row r="265" spans="1:15" s="15" customFormat="1" ht="15">
      <c r="A265" s="230">
        <v>32</v>
      </c>
      <c r="B265" s="231" t="s">
        <v>11</v>
      </c>
      <c r="C265" s="85"/>
      <c r="D265" s="85">
        <v>302080</v>
      </c>
      <c r="E265" s="85">
        <v>302080</v>
      </c>
      <c r="F265" s="85">
        <v>458800</v>
      </c>
      <c r="G265" s="86"/>
      <c r="H265" s="14"/>
      <c r="I265" s="14"/>
      <c r="J265" s="14"/>
      <c r="K265" s="14"/>
      <c r="L265" s="14"/>
      <c r="O265" s="21"/>
    </row>
    <row r="266" spans="1:15" s="15" customFormat="1" ht="15">
      <c r="A266" s="312">
        <v>321</v>
      </c>
      <c r="B266" s="313" t="s">
        <v>12</v>
      </c>
      <c r="C266" s="85">
        <v>213780</v>
      </c>
      <c r="D266" s="85">
        <v>206000</v>
      </c>
      <c r="E266" s="85">
        <v>206000</v>
      </c>
      <c r="F266" s="85">
        <v>200138</v>
      </c>
      <c r="G266" s="86">
        <v>94</v>
      </c>
      <c r="H266" s="14"/>
      <c r="I266" s="14"/>
      <c r="J266" s="14"/>
      <c r="K266" s="14"/>
      <c r="L266" s="14"/>
      <c r="O266" s="21"/>
    </row>
    <row r="267" spans="1:15" s="15" customFormat="1" ht="15">
      <c r="A267" s="306" t="s">
        <v>84</v>
      </c>
      <c r="B267" s="308" t="s">
        <v>85</v>
      </c>
      <c r="C267" s="85">
        <v>2383</v>
      </c>
      <c r="D267" s="85"/>
      <c r="E267" s="85"/>
      <c r="F267" s="85">
        <v>200138</v>
      </c>
      <c r="G267" s="86"/>
      <c r="H267" s="14"/>
      <c r="I267" s="14"/>
      <c r="J267" s="14"/>
      <c r="K267" s="14"/>
      <c r="L267" s="14"/>
      <c r="O267" s="21"/>
    </row>
    <row r="268" spans="1:15" s="15" customFormat="1" ht="30">
      <c r="A268" s="306" t="s">
        <v>86</v>
      </c>
      <c r="B268" s="308" t="s">
        <v>13</v>
      </c>
      <c r="C268" s="85">
        <v>211197</v>
      </c>
      <c r="D268" s="85">
        <v>200000</v>
      </c>
      <c r="E268" s="85">
        <v>200000</v>
      </c>
      <c r="F268" s="85">
        <v>199734</v>
      </c>
      <c r="G268" s="86">
        <v>95</v>
      </c>
      <c r="H268" s="14"/>
      <c r="I268" s="14"/>
      <c r="J268" s="14"/>
      <c r="K268" s="14"/>
      <c r="L268" s="14"/>
      <c r="O268" s="21"/>
    </row>
    <row r="269" spans="1:15" s="15" customFormat="1" ht="15">
      <c r="A269" s="298">
        <v>3213</v>
      </c>
      <c r="B269" s="314" t="s">
        <v>173</v>
      </c>
      <c r="C269" s="85">
        <v>200</v>
      </c>
      <c r="D269" s="85">
        <v>6000</v>
      </c>
      <c r="E269" s="85">
        <v>6000</v>
      </c>
      <c r="F269" s="85">
        <v>404</v>
      </c>
      <c r="G269" s="86">
        <v>202</v>
      </c>
      <c r="H269" s="14"/>
      <c r="I269" s="14"/>
      <c r="J269" s="14"/>
      <c r="K269" s="14"/>
      <c r="L269" s="14"/>
      <c r="O269" s="21"/>
    </row>
    <row r="270" spans="1:15" s="15" customFormat="1" ht="15">
      <c r="A270" s="298">
        <v>32</v>
      </c>
      <c r="B270" s="315" t="s">
        <v>11</v>
      </c>
      <c r="C270" s="85">
        <v>31685</v>
      </c>
      <c r="D270" s="85">
        <v>51080</v>
      </c>
      <c r="E270" s="85">
        <v>51080</v>
      </c>
      <c r="F270" s="85">
        <v>51063</v>
      </c>
      <c r="G270" s="86">
        <v>161</v>
      </c>
      <c r="H270" s="14"/>
      <c r="I270" s="14"/>
      <c r="J270" s="14"/>
      <c r="K270" s="14"/>
      <c r="L270" s="14"/>
      <c r="O270" s="21"/>
    </row>
    <row r="271" spans="1:15" s="15" customFormat="1" ht="15">
      <c r="A271" s="298">
        <v>322</v>
      </c>
      <c r="B271" s="315" t="s">
        <v>166</v>
      </c>
      <c r="C271" s="85">
        <v>21685</v>
      </c>
      <c r="D271" s="85"/>
      <c r="E271" s="85"/>
      <c r="F271" s="85"/>
      <c r="G271" s="86"/>
      <c r="H271" s="14"/>
      <c r="I271" s="14"/>
      <c r="J271" s="14"/>
      <c r="K271" s="14"/>
      <c r="L271" s="14"/>
      <c r="O271" s="21"/>
    </row>
    <row r="272" spans="1:15" s="15" customFormat="1" ht="15">
      <c r="A272" s="298">
        <v>3221</v>
      </c>
      <c r="B272" s="315" t="s">
        <v>15</v>
      </c>
      <c r="C272" s="85">
        <v>15551</v>
      </c>
      <c r="D272" s="85"/>
      <c r="E272" s="85"/>
      <c r="F272" s="187">
        <v>6167</v>
      </c>
      <c r="G272" s="86">
        <v>40</v>
      </c>
      <c r="H272" s="14"/>
      <c r="I272" s="14"/>
      <c r="J272" s="14"/>
      <c r="K272" s="14"/>
      <c r="L272" s="14"/>
      <c r="O272" s="21"/>
    </row>
    <row r="273" spans="1:15" s="15" customFormat="1" ht="15">
      <c r="A273" s="298">
        <v>3222</v>
      </c>
      <c r="B273" s="315" t="s">
        <v>139</v>
      </c>
      <c r="C273" s="85">
        <v>6134</v>
      </c>
      <c r="D273" s="85">
        <v>45000</v>
      </c>
      <c r="E273" s="85">
        <v>45000</v>
      </c>
      <c r="F273" s="85">
        <v>44896</v>
      </c>
      <c r="G273" s="86">
        <v>731</v>
      </c>
      <c r="H273" s="14"/>
      <c r="I273" s="14"/>
      <c r="J273" s="14"/>
      <c r="K273" s="14"/>
      <c r="L273" s="14"/>
      <c r="O273" s="21"/>
    </row>
    <row r="274" spans="1:15" s="15" customFormat="1" ht="15">
      <c r="A274" s="301">
        <v>3223</v>
      </c>
      <c r="B274" s="316" t="s">
        <v>89</v>
      </c>
      <c r="C274" s="85"/>
      <c r="D274" s="85"/>
      <c r="E274" s="85"/>
      <c r="F274" s="85"/>
      <c r="G274" s="86"/>
      <c r="H274" s="14"/>
      <c r="I274" s="14"/>
      <c r="J274" s="14"/>
      <c r="K274" s="14"/>
      <c r="L274" s="14"/>
      <c r="O274" s="21"/>
    </row>
    <row r="275" spans="1:15" s="15" customFormat="1" ht="30">
      <c r="A275" s="298">
        <v>3224</v>
      </c>
      <c r="B275" s="315" t="s">
        <v>91</v>
      </c>
      <c r="C275" s="85"/>
      <c r="D275" s="85"/>
      <c r="E275" s="85"/>
      <c r="F275" s="85"/>
      <c r="G275" s="86"/>
      <c r="H275" s="14"/>
      <c r="I275" s="14"/>
      <c r="J275" s="14"/>
      <c r="K275" s="14"/>
      <c r="L275" s="14"/>
      <c r="O275" s="21"/>
    </row>
    <row r="276" spans="1:15" s="15" customFormat="1" ht="15">
      <c r="A276" s="298">
        <v>3225</v>
      </c>
      <c r="B276" s="315" t="s">
        <v>141</v>
      </c>
      <c r="C276" s="85"/>
      <c r="D276" s="85"/>
      <c r="E276" s="85"/>
      <c r="F276" s="85"/>
      <c r="G276" s="86"/>
      <c r="H276" s="14"/>
      <c r="I276" s="14"/>
      <c r="J276" s="14"/>
      <c r="K276" s="14"/>
      <c r="L276" s="14"/>
      <c r="O276" s="21"/>
    </row>
    <row r="277" spans="1:15" s="15" customFormat="1" ht="15">
      <c r="A277" s="298">
        <v>323</v>
      </c>
      <c r="B277" s="315" t="s">
        <v>16</v>
      </c>
      <c r="C277" s="85"/>
      <c r="D277" s="85">
        <v>183132</v>
      </c>
      <c r="E277" s="85">
        <v>183132</v>
      </c>
      <c r="F277" s="85">
        <v>186660</v>
      </c>
      <c r="G277" s="86"/>
      <c r="H277" s="14"/>
      <c r="I277" s="14"/>
      <c r="J277" s="14"/>
      <c r="K277" s="14"/>
      <c r="L277" s="14"/>
      <c r="O277" s="21"/>
    </row>
    <row r="278" spans="1:15" s="15" customFormat="1" ht="15">
      <c r="A278" s="301">
        <v>3231</v>
      </c>
      <c r="B278" s="316" t="s">
        <v>94</v>
      </c>
      <c r="C278" s="85">
        <v>167411</v>
      </c>
      <c r="D278" s="85">
        <v>160186</v>
      </c>
      <c r="E278" s="85">
        <v>160186</v>
      </c>
      <c r="F278" s="187">
        <v>183839</v>
      </c>
      <c r="G278" s="86">
        <v>110</v>
      </c>
      <c r="H278" s="14"/>
      <c r="I278" s="14"/>
      <c r="J278" s="14"/>
      <c r="K278" s="14"/>
      <c r="L278" s="14"/>
      <c r="O278" s="21"/>
    </row>
    <row r="279" spans="1:15" s="15" customFormat="1" ht="15">
      <c r="A279" s="298">
        <v>3232</v>
      </c>
      <c r="B279" s="315" t="s">
        <v>96</v>
      </c>
      <c r="C279" s="85"/>
      <c r="D279" s="85"/>
      <c r="E279" s="85"/>
      <c r="F279" s="85"/>
      <c r="G279" s="86"/>
      <c r="H279" s="14"/>
      <c r="I279" s="14"/>
      <c r="J279" s="14"/>
      <c r="K279" s="14"/>
      <c r="L279" s="14"/>
      <c r="O279" s="21"/>
    </row>
    <row r="280" spans="1:15" s="15" customFormat="1" ht="15">
      <c r="A280" s="298">
        <v>3234</v>
      </c>
      <c r="B280" s="315" t="s">
        <v>98</v>
      </c>
      <c r="C280" s="85"/>
      <c r="D280" s="85"/>
      <c r="E280" s="85"/>
      <c r="F280" s="85"/>
      <c r="G280" s="86"/>
      <c r="H280" s="14"/>
      <c r="I280" s="14"/>
      <c r="J280" s="14"/>
      <c r="K280" s="14"/>
      <c r="L280" s="14"/>
      <c r="O280" s="21"/>
    </row>
    <row r="281" spans="1:15" s="15" customFormat="1" ht="15">
      <c r="A281" s="301">
        <v>3235</v>
      </c>
      <c r="B281" s="316" t="s">
        <v>143</v>
      </c>
      <c r="C281" s="85"/>
      <c r="D281" s="85"/>
      <c r="E281" s="85"/>
      <c r="F281" s="85"/>
      <c r="G281" s="86"/>
      <c r="H281" s="14"/>
      <c r="I281" s="14"/>
      <c r="J281" s="14"/>
      <c r="K281" s="14"/>
      <c r="L281" s="14"/>
      <c r="O281" s="21"/>
    </row>
    <row r="282" spans="1:15" s="15" customFormat="1" ht="15">
      <c r="A282" s="298">
        <v>3236</v>
      </c>
      <c r="B282" s="315" t="s">
        <v>167</v>
      </c>
      <c r="C282" s="85"/>
      <c r="D282" s="85"/>
      <c r="E282" s="85"/>
      <c r="F282" s="85"/>
      <c r="G282" s="86"/>
      <c r="H282" s="14"/>
      <c r="I282" s="14"/>
      <c r="J282" s="14"/>
      <c r="K282" s="14"/>
      <c r="L282" s="14"/>
      <c r="O282" s="21"/>
    </row>
    <row r="283" spans="1:15" s="15" customFormat="1" ht="15">
      <c r="A283" s="298">
        <v>3237</v>
      </c>
      <c r="B283" s="315" t="s">
        <v>168</v>
      </c>
      <c r="C283" s="85"/>
      <c r="D283" s="85">
        <v>2007</v>
      </c>
      <c r="E283" s="85">
        <v>2007</v>
      </c>
      <c r="F283" s="187">
        <v>2007</v>
      </c>
      <c r="G283" s="86"/>
      <c r="H283" s="14"/>
      <c r="I283" s="14"/>
      <c r="J283" s="14"/>
      <c r="K283" s="14"/>
      <c r="L283" s="14"/>
      <c r="O283" s="21"/>
    </row>
    <row r="284" spans="1:15" s="15" customFormat="1" ht="15">
      <c r="A284" s="298">
        <v>3238</v>
      </c>
      <c r="B284" s="315" t="s">
        <v>100</v>
      </c>
      <c r="C284" s="200"/>
      <c r="D284" s="200"/>
      <c r="E284" s="200"/>
      <c r="F284" s="200"/>
      <c r="G284" s="191"/>
      <c r="H284" s="14"/>
      <c r="I284" s="14"/>
      <c r="J284" s="14"/>
      <c r="K284" s="14"/>
      <c r="L284" s="14"/>
      <c r="O284" s="21"/>
    </row>
    <row r="285" spans="1:15" s="15" customFormat="1" ht="15">
      <c r="A285" s="298">
        <v>3239</v>
      </c>
      <c r="B285" s="315" t="s">
        <v>17</v>
      </c>
      <c r="C285" s="200"/>
      <c r="D285" s="200"/>
      <c r="E285" s="200"/>
      <c r="F285" s="200"/>
      <c r="G285" s="131"/>
      <c r="H285" s="14"/>
      <c r="I285" s="14"/>
      <c r="J285" s="14"/>
      <c r="K285" s="14"/>
      <c r="L285" s="14"/>
      <c r="O285" s="21"/>
    </row>
    <row r="286" spans="1:15" s="15" customFormat="1" ht="15">
      <c r="A286" s="298">
        <v>324</v>
      </c>
      <c r="B286" s="315" t="s">
        <v>188</v>
      </c>
      <c r="C286" s="85"/>
      <c r="D286" s="85">
        <v>814</v>
      </c>
      <c r="E286" s="85">
        <v>814</v>
      </c>
      <c r="F286" s="85">
        <v>814</v>
      </c>
      <c r="G286" s="86"/>
      <c r="H286" s="14"/>
      <c r="I286" s="14"/>
      <c r="J286" s="14"/>
      <c r="K286" s="14"/>
      <c r="L286" s="14"/>
      <c r="O286" s="21"/>
    </row>
    <row r="287" spans="1:15" s="15" customFormat="1" ht="15">
      <c r="A287" s="298">
        <v>3241</v>
      </c>
      <c r="B287" s="315" t="s">
        <v>180</v>
      </c>
      <c r="C287" s="85"/>
      <c r="D287" s="85"/>
      <c r="E287" s="85"/>
      <c r="F287" s="85"/>
      <c r="G287" s="86"/>
      <c r="H287" s="14"/>
      <c r="I287" s="14"/>
      <c r="J287" s="14"/>
      <c r="K287" s="14"/>
      <c r="L287" s="14"/>
      <c r="O287" s="21"/>
    </row>
    <row r="288" spans="1:15" s="15" customFormat="1" ht="15">
      <c r="A288" s="298">
        <v>329</v>
      </c>
      <c r="B288" s="315" t="s">
        <v>18</v>
      </c>
      <c r="C288" s="85">
        <v>38122</v>
      </c>
      <c r="D288" s="85">
        <v>20125</v>
      </c>
      <c r="E288" s="85">
        <v>20125</v>
      </c>
      <c r="F288" s="187">
        <v>20125</v>
      </c>
      <c r="G288" s="86">
        <v>53</v>
      </c>
      <c r="H288" s="14"/>
      <c r="I288" s="14"/>
      <c r="J288" s="14"/>
      <c r="K288" s="14"/>
      <c r="L288" s="14"/>
      <c r="O288" s="21"/>
    </row>
    <row r="289" spans="1:15" s="15" customFormat="1" ht="30">
      <c r="A289" s="298">
        <v>3291</v>
      </c>
      <c r="B289" s="315" t="s">
        <v>169</v>
      </c>
      <c r="C289" s="85"/>
      <c r="D289" s="85"/>
      <c r="E289" s="85"/>
      <c r="F289" s="85"/>
      <c r="G289" s="86"/>
      <c r="H289" s="14"/>
      <c r="I289" s="14"/>
      <c r="J289" s="14"/>
      <c r="K289" s="14"/>
      <c r="L289" s="14"/>
      <c r="O289" s="21"/>
    </row>
    <row r="290" spans="1:15" s="15" customFormat="1" ht="15">
      <c r="A290" s="298">
        <v>3292</v>
      </c>
      <c r="B290" s="315" t="s">
        <v>145</v>
      </c>
      <c r="C290" s="85"/>
      <c r="D290" s="85"/>
      <c r="E290" s="85"/>
      <c r="F290" s="85"/>
      <c r="G290" s="86"/>
      <c r="H290" s="14"/>
      <c r="I290" s="14"/>
      <c r="J290" s="14"/>
      <c r="K290" s="14"/>
      <c r="L290" s="14"/>
      <c r="O290" s="21"/>
    </row>
    <row r="291" spans="1:15" s="15" customFormat="1" ht="15">
      <c r="A291" s="298">
        <v>3293</v>
      </c>
      <c r="B291" s="315" t="s">
        <v>105</v>
      </c>
      <c r="C291" s="85"/>
      <c r="D291" s="85"/>
      <c r="E291" s="85"/>
      <c r="F291" s="85"/>
      <c r="G291" s="86"/>
      <c r="H291" s="14"/>
      <c r="I291" s="14"/>
      <c r="J291" s="14"/>
      <c r="K291" s="14"/>
      <c r="L291" s="14"/>
      <c r="O291" s="21"/>
    </row>
    <row r="292" spans="1:15" s="15" customFormat="1" ht="15">
      <c r="A292" s="298">
        <v>3294</v>
      </c>
      <c r="B292" s="315" t="s">
        <v>170</v>
      </c>
      <c r="C292" s="85"/>
      <c r="D292" s="85"/>
      <c r="E292" s="85"/>
      <c r="F292" s="85"/>
      <c r="G292" s="86"/>
      <c r="H292" s="14"/>
      <c r="I292" s="14"/>
      <c r="J292" s="14"/>
      <c r="K292" s="14"/>
      <c r="L292" s="14"/>
      <c r="O292" s="21"/>
    </row>
    <row r="293" spans="1:15" s="15" customFormat="1" ht="15">
      <c r="A293" s="298">
        <v>3295</v>
      </c>
      <c r="B293" s="315" t="s">
        <v>106</v>
      </c>
      <c r="C293" s="85">
        <v>26814</v>
      </c>
      <c r="D293" s="85">
        <v>20125</v>
      </c>
      <c r="E293" s="85">
        <v>20125</v>
      </c>
      <c r="F293" s="85">
        <v>20125</v>
      </c>
      <c r="G293" s="86">
        <v>75</v>
      </c>
      <c r="H293" s="14"/>
      <c r="I293" s="14"/>
      <c r="J293" s="14"/>
      <c r="K293" s="14"/>
      <c r="L293" s="14"/>
      <c r="O293" s="21"/>
    </row>
    <row r="294" spans="1:15" s="15" customFormat="1" ht="15">
      <c r="A294" s="301">
        <v>3299</v>
      </c>
      <c r="B294" s="316" t="s">
        <v>18</v>
      </c>
      <c r="C294" s="85">
        <v>11308</v>
      </c>
      <c r="D294" s="85"/>
      <c r="E294" s="85"/>
      <c r="F294" s="85"/>
      <c r="G294" s="86"/>
      <c r="H294" s="14"/>
      <c r="I294" s="14"/>
      <c r="J294" s="14"/>
      <c r="K294" s="14"/>
      <c r="L294" s="14"/>
      <c r="O294" s="21"/>
    </row>
    <row r="295" spans="1:15" s="15" customFormat="1" ht="15">
      <c r="A295" s="298">
        <v>34</v>
      </c>
      <c r="B295" s="315" t="s">
        <v>19</v>
      </c>
      <c r="C295" s="85"/>
      <c r="D295" s="85"/>
      <c r="E295" s="85"/>
      <c r="F295" s="85"/>
      <c r="G295" s="86"/>
      <c r="H295" s="14"/>
      <c r="I295" s="14"/>
      <c r="J295" s="14"/>
      <c r="K295" s="14"/>
      <c r="L295" s="14"/>
      <c r="O295" s="21"/>
    </row>
    <row r="296" spans="1:15" s="15" customFormat="1" ht="15">
      <c r="A296" s="301">
        <v>343</v>
      </c>
      <c r="B296" s="316" t="s">
        <v>20</v>
      </c>
      <c r="C296" s="85"/>
      <c r="D296" s="85"/>
      <c r="E296" s="85"/>
      <c r="F296" s="85"/>
      <c r="G296" s="86"/>
      <c r="H296" s="14"/>
      <c r="I296" s="14"/>
      <c r="J296" s="14"/>
      <c r="K296" s="14"/>
      <c r="L296" s="14"/>
      <c r="O296" s="21"/>
    </row>
    <row r="297" spans="1:15" s="15" customFormat="1" ht="15">
      <c r="A297" s="298">
        <v>3431</v>
      </c>
      <c r="B297" s="315" t="s">
        <v>109</v>
      </c>
      <c r="C297" s="85"/>
      <c r="D297" s="85"/>
      <c r="E297" s="85"/>
      <c r="F297" s="85"/>
      <c r="G297" s="86"/>
      <c r="H297" s="14"/>
      <c r="I297" s="14"/>
      <c r="J297" s="14"/>
      <c r="K297" s="14"/>
      <c r="L297" s="14"/>
      <c r="O297" s="21"/>
    </row>
    <row r="298" spans="1:15" s="15" customFormat="1" ht="30">
      <c r="A298" s="298">
        <v>324</v>
      </c>
      <c r="B298" s="315" t="s">
        <v>171</v>
      </c>
      <c r="C298" s="85">
        <v>18993</v>
      </c>
      <c r="D298" s="85"/>
      <c r="E298" s="85"/>
      <c r="F298" s="85"/>
      <c r="G298" s="86"/>
      <c r="H298" s="14"/>
      <c r="I298" s="14"/>
      <c r="J298" s="14"/>
      <c r="K298" s="14"/>
      <c r="L298" s="14"/>
      <c r="O298" s="21"/>
    </row>
    <row r="299" spans="1:15" s="15" customFormat="1" ht="30">
      <c r="A299" s="303">
        <v>3241</v>
      </c>
      <c r="B299" s="167" t="s">
        <v>171</v>
      </c>
      <c r="C299" s="85">
        <v>18993</v>
      </c>
      <c r="D299" s="85"/>
      <c r="E299" s="85"/>
      <c r="F299" s="85"/>
      <c r="G299" s="86"/>
      <c r="H299" s="14"/>
      <c r="I299" s="14"/>
      <c r="J299" s="14"/>
      <c r="K299" s="14"/>
      <c r="L299" s="14"/>
      <c r="O299" s="21"/>
    </row>
    <row r="300" spans="1:15" s="15" customFormat="1" ht="15">
      <c r="A300" s="303">
        <v>372</v>
      </c>
      <c r="B300" s="170" t="s">
        <v>174</v>
      </c>
      <c r="C300" s="216">
        <v>97207</v>
      </c>
      <c r="D300" s="216"/>
      <c r="E300" s="216"/>
      <c r="F300" s="216"/>
      <c r="G300" s="12"/>
      <c r="H300" s="14"/>
      <c r="I300" s="14"/>
      <c r="J300" s="14"/>
      <c r="K300" s="14"/>
      <c r="L300" s="14"/>
      <c r="O300" s="21"/>
    </row>
    <row r="301" spans="1:15" s="15" customFormat="1" ht="15">
      <c r="A301" s="166">
        <v>3722</v>
      </c>
      <c r="B301" s="167" t="s">
        <v>174</v>
      </c>
      <c r="C301" s="171">
        <v>97207</v>
      </c>
      <c r="D301" s="171"/>
      <c r="E301" s="171"/>
      <c r="F301" s="171"/>
      <c r="G301" s="217"/>
      <c r="H301" s="14"/>
      <c r="I301" s="14"/>
      <c r="J301" s="14"/>
      <c r="K301" s="14"/>
      <c r="L301" s="14"/>
      <c r="O301" s="21"/>
    </row>
    <row r="302" spans="1:15" s="15" customFormat="1" ht="15">
      <c r="A302" s="273" t="s">
        <v>6</v>
      </c>
      <c r="B302" s="274"/>
      <c r="C302" s="12">
        <f>SUM(C257)</f>
        <v>9986768</v>
      </c>
      <c r="D302" s="12">
        <v>11356362</v>
      </c>
      <c r="E302" s="12">
        <v>11356362</v>
      </c>
      <c r="F302" s="12">
        <v>10972813</v>
      </c>
      <c r="G302" s="12">
        <v>110</v>
      </c>
      <c r="H302" s="14"/>
      <c r="I302" s="14"/>
      <c r="J302" s="14"/>
      <c r="K302" s="14"/>
      <c r="L302" s="14"/>
      <c r="O302" s="21"/>
    </row>
    <row r="303" spans="1:15" s="15" customFormat="1" ht="15">
      <c r="A303" s="13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O303" s="21"/>
    </row>
    <row r="304" spans="1:15" s="15" customFormat="1" ht="16.5" customHeight="1">
      <c r="A304" s="15" t="s">
        <v>32</v>
      </c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O304" s="21"/>
    </row>
    <row r="305" spans="1:15" s="15" customFormat="1" ht="15">
      <c r="A305" s="250" t="s">
        <v>78</v>
      </c>
      <c r="B305" s="252" t="s">
        <v>3</v>
      </c>
      <c r="C305" s="247" t="s">
        <v>159</v>
      </c>
      <c r="D305" s="247" t="s">
        <v>160</v>
      </c>
      <c r="E305" s="247" t="s">
        <v>161</v>
      </c>
      <c r="F305" s="247" t="s">
        <v>162</v>
      </c>
      <c r="G305" s="247" t="s">
        <v>75</v>
      </c>
      <c r="H305" s="14"/>
      <c r="I305" s="14"/>
      <c r="J305" s="14"/>
      <c r="K305" s="14"/>
      <c r="L305" s="14"/>
      <c r="O305" s="21"/>
    </row>
    <row r="306" spans="1:15" s="15" customFormat="1" ht="28.5" customHeight="1">
      <c r="A306" s="251"/>
      <c r="B306" s="253"/>
      <c r="C306" s="248"/>
      <c r="D306" s="248"/>
      <c r="E306" s="248"/>
      <c r="F306" s="248"/>
      <c r="G306" s="248"/>
      <c r="H306" s="14"/>
      <c r="I306" s="14"/>
      <c r="J306" s="14"/>
      <c r="K306" s="14"/>
      <c r="L306" s="14"/>
      <c r="O306" s="21"/>
    </row>
    <row r="307" spans="1:15" s="15" customFormat="1" ht="15">
      <c r="A307" s="255">
        <v>1</v>
      </c>
      <c r="B307" s="255"/>
      <c r="C307" s="72">
        <v>2</v>
      </c>
      <c r="D307" s="72">
        <v>3</v>
      </c>
      <c r="E307" s="72">
        <v>4</v>
      </c>
      <c r="F307" s="72">
        <v>5</v>
      </c>
      <c r="G307" s="72" t="s">
        <v>76</v>
      </c>
      <c r="H307" s="14"/>
      <c r="I307" s="14"/>
      <c r="J307" s="14"/>
      <c r="K307" s="14"/>
      <c r="L307" s="14"/>
      <c r="O307" s="21"/>
    </row>
    <row r="308" spans="1:15" s="15" customFormat="1" ht="30">
      <c r="A308" s="9">
        <v>42</v>
      </c>
      <c r="B308" s="10" t="s">
        <v>22</v>
      </c>
      <c r="C308" s="85">
        <v>419931</v>
      </c>
      <c r="D308" s="85">
        <v>434824</v>
      </c>
      <c r="E308" s="85">
        <v>434824</v>
      </c>
      <c r="F308" s="85">
        <v>428980</v>
      </c>
      <c r="G308" s="86">
        <v>102</v>
      </c>
      <c r="H308" s="14"/>
      <c r="I308" s="14"/>
      <c r="J308" s="14"/>
      <c r="K308" s="14"/>
      <c r="L308" s="14"/>
      <c r="O308" s="21"/>
    </row>
    <row r="309" spans="1:15" s="15" customFormat="1" ht="15">
      <c r="A309" s="304">
        <v>422</v>
      </c>
      <c r="B309" s="317" t="s">
        <v>21</v>
      </c>
      <c r="C309" s="184"/>
      <c r="D309" s="184"/>
      <c r="E309" s="184"/>
      <c r="F309" s="184"/>
      <c r="G309" s="86"/>
      <c r="H309" s="14"/>
      <c r="I309" s="14"/>
      <c r="J309" s="14"/>
      <c r="K309" s="14"/>
      <c r="L309" s="14"/>
      <c r="O309" s="21"/>
    </row>
    <row r="310" spans="1:15" s="15" customFormat="1" ht="15">
      <c r="A310" s="310">
        <v>4221</v>
      </c>
      <c r="B310" s="311" t="s">
        <v>175</v>
      </c>
      <c r="C310" s="185">
        <v>128457</v>
      </c>
      <c r="D310" s="185">
        <v>98967</v>
      </c>
      <c r="E310" s="185">
        <v>98967</v>
      </c>
      <c r="F310" s="185">
        <v>98966</v>
      </c>
      <c r="G310" s="86">
        <v>77</v>
      </c>
      <c r="H310" s="14"/>
      <c r="I310" s="14"/>
      <c r="J310" s="14"/>
      <c r="K310" s="14"/>
      <c r="L310" s="14"/>
      <c r="O310" s="21"/>
    </row>
    <row r="311" spans="1:15" s="15" customFormat="1" ht="15">
      <c r="A311" s="306">
        <v>4224</v>
      </c>
      <c r="B311" s="308" t="s">
        <v>187</v>
      </c>
      <c r="C311" s="185"/>
      <c r="D311" s="185">
        <v>19800</v>
      </c>
      <c r="E311" s="185">
        <v>19800</v>
      </c>
      <c r="F311" s="185">
        <v>19733</v>
      </c>
      <c r="G311" s="86">
        <v>0</v>
      </c>
      <c r="H311" s="14"/>
      <c r="I311" s="14"/>
      <c r="J311" s="14"/>
      <c r="K311" s="14"/>
      <c r="L311" s="14"/>
      <c r="O311" s="21"/>
    </row>
    <row r="312" spans="1:15" s="15" customFormat="1" ht="15">
      <c r="A312" s="306">
        <v>4225</v>
      </c>
      <c r="B312" s="308" t="s">
        <v>189</v>
      </c>
      <c r="C312" s="185"/>
      <c r="D312" s="185">
        <v>4778</v>
      </c>
      <c r="E312" s="185">
        <v>4778</v>
      </c>
      <c r="F312" s="185">
        <v>4777</v>
      </c>
      <c r="G312" s="86">
        <v>0</v>
      </c>
      <c r="H312" s="14"/>
      <c r="I312" s="14"/>
      <c r="J312" s="14"/>
      <c r="K312" s="14"/>
      <c r="L312" s="14"/>
      <c r="O312" s="21"/>
    </row>
    <row r="313" spans="1:15" s="15" customFormat="1" ht="15">
      <c r="A313" s="306">
        <v>4226</v>
      </c>
      <c r="B313" s="308" t="s">
        <v>153</v>
      </c>
      <c r="C313" s="185"/>
      <c r="D313" s="185">
        <v>9885</v>
      </c>
      <c r="E313" s="185">
        <v>9885</v>
      </c>
      <c r="F313" s="185">
        <v>9885</v>
      </c>
      <c r="G313" s="86">
        <v>0</v>
      </c>
      <c r="H313" s="14"/>
      <c r="I313" s="14"/>
      <c r="J313" s="14"/>
      <c r="K313" s="14"/>
      <c r="L313" s="14"/>
      <c r="O313" s="21"/>
    </row>
    <row r="314" spans="1:15" s="15" customFormat="1" ht="15">
      <c r="A314" s="310">
        <v>4227</v>
      </c>
      <c r="B314" s="311" t="s">
        <v>176</v>
      </c>
      <c r="C314" s="186"/>
      <c r="D314" s="186">
        <v>17145</v>
      </c>
      <c r="E314" s="85">
        <v>17145</v>
      </c>
      <c r="F314" s="187">
        <v>16530</v>
      </c>
      <c r="G314" s="86">
        <v>0</v>
      </c>
      <c r="H314" s="14"/>
      <c r="I314" s="14"/>
      <c r="J314" s="14"/>
      <c r="K314" s="14"/>
      <c r="L314" s="14"/>
      <c r="O314" s="21"/>
    </row>
    <row r="315" spans="1:15" s="15" customFormat="1" ht="15">
      <c r="A315" s="306">
        <v>4241</v>
      </c>
      <c r="B315" s="308" t="s">
        <v>155</v>
      </c>
      <c r="C315" s="181">
        <v>288974</v>
      </c>
      <c r="D315" s="181">
        <v>283249</v>
      </c>
      <c r="E315" s="181">
        <v>283249</v>
      </c>
      <c r="F315" s="181">
        <v>279089</v>
      </c>
      <c r="G315" s="86">
        <v>97</v>
      </c>
      <c r="H315" s="14"/>
      <c r="I315" s="14"/>
      <c r="J315" s="14"/>
      <c r="K315" s="14"/>
      <c r="L315" s="14"/>
      <c r="O315" s="21"/>
    </row>
    <row r="316" spans="1:15" s="15" customFormat="1" ht="15">
      <c r="A316" s="9">
        <v>4123</v>
      </c>
      <c r="B316" s="10" t="s">
        <v>151</v>
      </c>
      <c r="C316" s="62">
        <v>2500</v>
      </c>
      <c r="D316" s="62">
        <v>1000</v>
      </c>
      <c r="E316" s="62">
        <v>1000</v>
      </c>
      <c r="F316" s="62"/>
      <c r="G316" s="65">
        <v>0</v>
      </c>
      <c r="H316" s="14"/>
      <c r="I316" s="14"/>
      <c r="J316" s="14"/>
      <c r="K316" s="14"/>
      <c r="L316" s="14"/>
      <c r="O316" s="21"/>
    </row>
    <row r="317" spans="1:15" s="15" customFormat="1" ht="15">
      <c r="A317" s="273" t="s">
        <v>6</v>
      </c>
      <c r="B317" s="274"/>
      <c r="C317" s="12">
        <v>419931</v>
      </c>
      <c r="D317" s="12">
        <v>434824</v>
      </c>
      <c r="E317" s="12">
        <v>434824</v>
      </c>
      <c r="F317" s="12">
        <v>428980</v>
      </c>
      <c r="G317" s="12">
        <v>102</v>
      </c>
      <c r="H317" s="14"/>
      <c r="I317" s="14"/>
      <c r="J317" s="14"/>
      <c r="K317" s="14"/>
      <c r="L317" s="14"/>
      <c r="O317" s="21"/>
    </row>
    <row r="318" spans="1:15" s="15" customFormat="1" ht="15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O318" s="21"/>
    </row>
    <row r="319" spans="1:15" s="15" customFormat="1" ht="15">
      <c r="A319" s="15" t="s">
        <v>181</v>
      </c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O319" s="21"/>
    </row>
    <row r="320" spans="1:15" s="15" customFormat="1" ht="15">
      <c r="A320" s="250" t="s">
        <v>78</v>
      </c>
      <c r="B320" s="252" t="s">
        <v>3</v>
      </c>
      <c r="C320" s="247" t="s">
        <v>159</v>
      </c>
      <c r="D320" s="247" t="s">
        <v>160</v>
      </c>
      <c r="E320" s="247" t="s">
        <v>161</v>
      </c>
      <c r="F320" s="169"/>
      <c r="G320" s="247" t="s">
        <v>75</v>
      </c>
      <c r="H320" s="14"/>
      <c r="I320" s="14"/>
      <c r="J320" s="14"/>
      <c r="K320" s="14"/>
      <c r="L320" s="14"/>
      <c r="O320" s="21"/>
    </row>
    <row r="321" spans="1:15" s="15" customFormat="1" ht="15">
      <c r="A321" s="251"/>
      <c r="B321" s="253"/>
      <c r="C321" s="248"/>
      <c r="D321" s="248"/>
      <c r="E321" s="248"/>
      <c r="F321" s="247" t="s">
        <v>162</v>
      </c>
      <c r="G321" s="248"/>
      <c r="H321" s="14"/>
      <c r="I321" s="14"/>
      <c r="J321" s="14"/>
      <c r="K321" s="14"/>
      <c r="L321" s="14"/>
      <c r="O321" s="21"/>
    </row>
    <row r="322" spans="1:15" s="15" customFormat="1" ht="15">
      <c r="A322" s="255">
        <v>1</v>
      </c>
      <c r="B322" s="255"/>
      <c r="C322" s="72">
        <v>2</v>
      </c>
      <c r="D322" s="72">
        <v>3</v>
      </c>
      <c r="E322" s="72">
        <v>4</v>
      </c>
      <c r="F322" s="248"/>
      <c r="G322" s="72" t="s">
        <v>76</v>
      </c>
      <c r="H322" s="14"/>
      <c r="I322" s="14"/>
      <c r="J322" s="14"/>
      <c r="K322" s="14"/>
      <c r="L322" s="14"/>
      <c r="O322" s="21"/>
    </row>
    <row r="323" spans="1:15" s="15" customFormat="1" ht="30">
      <c r="A323" s="230">
        <v>42</v>
      </c>
      <c r="B323" s="231" t="s">
        <v>22</v>
      </c>
      <c r="C323" s="85">
        <v>15596</v>
      </c>
      <c r="D323" s="85">
        <v>31801</v>
      </c>
      <c r="E323" s="85">
        <v>31801</v>
      </c>
      <c r="F323" s="85">
        <v>34366</v>
      </c>
      <c r="G323" s="86">
        <v>173</v>
      </c>
      <c r="H323" s="14"/>
      <c r="I323" s="14"/>
      <c r="J323" s="14"/>
      <c r="K323" s="14"/>
      <c r="L323" s="14"/>
      <c r="O323" s="21"/>
    </row>
    <row r="324" spans="1:15" s="15" customFormat="1" ht="15">
      <c r="A324" s="230">
        <v>422</v>
      </c>
      <c r="B324" s="231" t="s">
        <v>21</v>
      </c>
      <c r="C324" s="85">
        <v>15596</v>
      </c>
      <c r="D324" s="85"/>
      <c r="E324" s="85">
        <f>SUM(E325)</f>
        <v>8434</v>
      </c>
      <c r="F324" s="85"/>
      <c r="G324" s="86">
        <v>54</v>
      </c>
      <c r="H324" s="14"/>
      <c r="I324" s="14"/>
      <c r="J324" s="14"/>
      <c r="K324" s="14"/>
      <c r="L324" s="14"/>
      <c r="O324" s="21"/>
    </row>
    <row r="325" spans="1:15" s="15" customFormat="1" ht="15">
      <c r="A325" s="306">
        <v>4221</v>
      </c>
      <c r="B325" s="308" t="s">
        <v>175</v>
      </c>
      <c r="C325" s="181"/>
      <c r="D325" s="181">
        <v>8434</v>
      </c>
      <c r="E325" s="181">
        <v>8434</v>
      </c>
      <c r="F325" s="181">
        <v>8432</v>
      </c>
      <c r="G325" s="182">
        <v>0</v>
      </c>
      <c r="H325" s="14"/>
      <c r="I325" s="14"/>
      <c r="J325" s="14"/>
      <c r="K325" s="14"/>
      <c r="L325" s="14"/>
      <c r="O325" s="21"/>
    </row>
    <row r="326" spans="1:15" s="15" customFormat="1" ht="15">
      <c r="A326" s="298">
        <v>4223</v>
      </c>
      <c r="B326" s="299" t="s">
        <v>152</v>
      </c>
      <c r="C326" s="168">
        <v>3500</v>
      </c>
      <c r="D326" s="168"/>
      <c r="E326" s="168"/>
      <c r="F326" s="168"/>
      <c r="G326" s="161">
        <v>0</v>
      </c>
      <c r="H326" s="14"/>
      <c r="I326" s="14"/>
      <c r="J326" s="14"/>
      <c r="K326" s="14"/>
      <c r="L326" s="14"/>
      <c r="O326" s="21"/>
    </row>
    <row r="327" spans="1:15" s="15" customFormat="1" ht="15">
      <c r="A327" s="298">
        <v>4226</v>
      </c>
      <c r="B327" s="299" t="s">
        <v>182</v>
      </c>
      <c r="C327" s="175">
        <v>3320</v>
      </c>
      <c r="D327" s="175"/>
      <c r="E327" s="175"/>
      <c r="F327" s="175">
        <v>7374</v>
      </c>
      <c r="G327" s="177">
        <v>0</v>
      </c>
      <c r="H327" s="14"/>
      <c r="I327" s="14"/>
      <c r="J327" s="14"/>
      <c r="K327" s="14"/>
      <c r="L327" s="14"/>
      <c r="O327" s="21"/>
    </row>
    <row r="328" spans="1:15" s="15" customFormat="1" ht="15">
      <c r="A328" s="298">
        <v>4227</v>
      </c>
      <c r="B328" s="299" t="s">
        <v>183</v>
      </c>
      <c r="C328" s="175">
        <v>2619</v>
      </c>
      <c r="D328" s="175"/>
      <c r="E328" s="175"/>
      <c r="F328" s="175"/>
      <c r="G328" s="177">
        <v>0</v>
      </c>
      <c r="H328" s="14"/>
      <c r="I328" s="14"/>
      <c r="J328" s="14"/>
      <c r="K328" s="14"/>
      <c r="L328" s="14"/>
      <c r="O328" s="21"/>
    </row>
    <row r="329" spans="1:15" s="15" customFormat="1" ht="15">
      <c r="A329" s="166">
        <v>4241</v>
      </c>
      <c r="B329" s="70" t="s">
        <v>155</v>
      </c>
      <c r="C329" s="168">
        <v>6157</v>
      </c>
      <c r="D329" s="168">
        <v>23367</v>
      </c>
      <c r="E329" s="168">
        <v>23367</v>
      </c>
      <c r="F329" s="168">
        <v>18560</v>
      </c>
      <c r="G329" s="161">
        <v>301</v>
      </c>
      <c r="H329" s="14"/>
      <c r="I329" s="14"/>
      <c r="J329" s="14"/>
      <c r="K329" s="14"/>
      <c r="L329" s="14"/>
      <c r="O329" s="21"/>
    </row>
    <row r="330" spans="1:15" s="15" customFormat="1" ht="15">
      <c r="A330" s="273" t="s">
        <v>6</v>
      </c>
      <c r="B330" s="274"/>
      <c r="C330" s="12">
        <v>15596</v>
      </c>
      <c r="D330" s="12">
        <v>31801</v>
      </c>
      <c r="E330" s="12">
        <v>31801</v>
      </c>
      <c r="F330" s="12">
        <v>34366</v>
      </c>
      <c r="G330" s="12">
        <v>173</v>
      </c>
      <c r="H330" s="14"/>
      <c r="I330" s="14"/>
      <c r="J330" s="14"/>
      <c r="K330" s="14"/>
      <c r="L330" s="14"/>
      <c r="O330" s="21"/>
    </row>
    <row r="331" spans="1:15" s="15" customFormat="1" ht="15">
      <c r="A331" s="13"/>
      <c r="B331" s="13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O331" s="21"/>
    </row>
    <row r="332" spans="1:15" s="15" customFormat="1" ht="15">
      <c r="A332" s="13"/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O332" s="21"/>
    </row>
    <row r="333" spans="1:14" s="48" customFormat="1" ht="19.5">
      <c r="A333" s="38"/>
      <c r="B333" s="38"/>
      <c r="C333" s="37"/>
      <c r="D333" s="37"/>
      <c r="E333" s="37"/>
      <c r="F333" s="37"/>
      <c r="G333" s="40"/>
      <c r="H333" s="45"/>
      <c r="I333" s="45"/>
      <c r="J333" s="46"/>
      <c r="K333" s="45"/>
      <c r="L333" s="45"/>
      <c r="M333" s="45"/>
      <c r="N333" s="45"/>
    </row>
    <row r="334" spans="1:7" ht="19.5">
      <c r="A334" s="66"/>
      <c r="B334" s="66"/>
      <c r="C334" s="66"/>
      <c r="D334" s="66"/>
      <c r="E334" s="66"/>
      <c r="F334" s="66"/>
      <c r="G334" s="66"/>
    </row>
    <row r="335" spans="1:6" ht="20.25">
      <c r="A335" s="272" t="s">
        <v>24</v>
      </c>
      <c r="B335" s="272"/>
      <c r="C335" s="272"/>
      <c r="D335" s="272"/>
      <c r="E335" s="272"/>
      <c r="F335" s="272"/>
    </row>
    <row r="336" spans="3:6" ht="15">
      <c r="C336" s="41"/>
      <c r="D336" s="41"/>
      <c r="E336" s="41"/>
      <c r="F336" s="41"/>
    </row>
    <row r="337" spans="1:7" ht="15">
      <c r="A337" s="250" t="s">
        <v>78</v>
      </c>
      <c r="B337" s="252" t="s">
        <v>3</v>
      </c>
      <c r="C337" s="224"/>
      <c r="D337" s="247" t="s">
        <v>160</v>
      </c>
      <c r="E337" s="247" t="s">
        <v>161</v>
      </c>
      <c r="F337" s="247" t="s">
        <v>162</v>
      </c>
      <c r="G337" s="247" t="s">
        <v>75</v>
      </c>
    </row>
    <row r="338" spans="1:7" ht="38.25" customHeight="1">
      <c r="A338" s="251"/>
      <c r="B338" s="253"/>
      <c r="C338" s="247" t="s">
        <v>159</v>
      </c>
      <c r="D338" s="248"/>
      <c r="E338" s="248"/>
      <c r="F338" s="248"/>
      <c r="G338" s="248"/>
    </row>
    <row r="339" spans="1:7" ht="15">
      <c r="A339" s="255">
        <v>1</v>
      </c>
      <c r="B339" s="255"/>
      <c r="C339" s="248"/>
      <c r="D339" s="72">
        <v>3</v>
      </c>
      <c r="E339" s="72">
        <v>4</v>
      </c>
      <c r="F339" s="72">
        <v>5</v>
      </c>
      <c r="G339" s="72" t="s">
        <v>76</v>
      </c>
    </row>
    <row r="340" spans="1:7" ht="15">
      <c r="A340" s="135">
        <v>1</v>
      </c>
      <c r="B340" s="133" t="s">
        <v>0</v>
      </c>
      <c r="C340" s="85">
        <v>1682488</v>
      </c>
      <c r="D340" s="85">
        <v>2161247</v>
      </c>
      <c r="E340" s="85">
        <v>2161247</v>
      </c>
      <c r="F340" s="85">
        <v>2157557</v>
      </c>
      <c r="G340" s="86">
        <v>128</v>
      </c>
    </row>
    <row r="341" spans="1:7" ht="15">
      <c r="A341" s="136">
        <v>3</v>
      </c>
      <c r="B341" s="128" t="s">
        <v>25</v>
      </c>
      <c r="C341" s="85">
        <v>471662</v>
      </c>
      <c r="D341" s="85">
        <v>404632</v>
      </c>
      <c r="E341" s="85">
        <v>404632</v>
      </c>
      <c r="F341" s="85">
        <v>356935</v>
      </c>
      <c r="G341" s="86">
        <v>76</v>
      </c>
    </row>
    <row r="342" spans="1:7" ht="15">
      <c r="A342" s="136">
        <v>93</v>
      </c>
      <c r="B342" s="128" t="s">
        <v>184</v>
      </c>
      <c r="C342" s="85"/>
      <c r="D342" s="85"/>
      <c r="E342" s="85"/>
      <c r="F342" s="85"/>
      <c r="G342" s="86"/>
    </row>
    <row r="343" spans="1:7" ht="15">
      <c r="A343" s="136">
        <v>4</v>
      </c>
      <c r="B343" s="128" t="s">
        <v>1</v>
      </c>
      <c r="C343" s="85">
        <v>14224</v>
      </c>
      <c r="D343" s="85">
        <v>47500</v>
      </c>
      <c r="E343" s="85">
        <v>47500</v>
      </c>
      <c r="F343" s="85">
        <v>41732</v>
      </c>
      <c r="G343" s="86">
        <v>293</v>
      </c>
    </row>
    <row r="344" spans="1:7" ht="15">
      <c r="A344" s="136">
        <v>94</v>
      </c>
      <c r="B344" s="128" t="s">
        <v>31</v>
      </c>
      <c r="C344" s="85"/>
      <c r="D344" s="85"/>
      <c r="E344" s="85"/>
      <c r="F344" s="85"/>
      <c r="G344" s="86"/>
    </row>
    <row r="345" spans="1:7" s="15" customFormat="1" ht="15">
      <c r="A345" s="136">
        <v>5</v>
      </c>
      <c r="B345" s="128" t="s">
        <v>26</v>
      </c>
      <c r="C345" s="85">
        <v>10963896</v>
      </c>
      <c r="D345" s="85">
        <v>11694055</v>
      </c>
      <c r="E345" s="85">
        <v>11694055</v>
      </c>
      <c r="F345" s="85">
        <v>11255151</v>
      </c>
      <c r="G345" s="86">
        <v>103</v>
      </c>
    </row>
    <row r="346" spans="1:7" ht="15">
      <c r="A346" s="137">
        <v>95</v>
      </c>
      <c r="B346" s="134" t="s">
        <v>68</v>
      </c>
      <c r="C346" s="218">
        <v>0</v>
      </c>
      <c r="D346" s="218"/>
      <c r="E346" s="218"/>
      <c r="F346" s="190"/>
      <c r="G346" s="191"/>
    </row>
    <row r="347" spans="1:7" ht="15">
      <c r="A347" s="286" t="s">
        <v>119</v>
      </c>
      <c r="B347" s="287"/>
      <c r="C347" s="106">
        <v>13132270</v>
      </c>
      <c r="D347" s="106">
        <f>SUM(D340:D346)</f>
        <v>14307434</v>
      </c>
      <c r="E347" s="106">
        <v>14307434</v>
      </c>
      <c r="F347" s="106">
        <v>13811375</v>
      </c>
      <c r="G347" s="107">
        <v>105</v>
      </c>
    </row>
    <row r="348" spans="1:7" ht="15">
      <c r="A348" s="337"/>
      <c r="B348" s="337"/>
      <c r="C348" s="14"/>
      <c r="D348" s="14"/>
      <c r="E348" s="14"/>
      <c r="F348" s="14"/>
      <c r="G348" s="37"/>
    </row>
    <row r="349" spans="1:7" ht="15">
      <c r="A349" s="337"/>
      <c r="B349" s="337"/>
      <c r="C349" s="14"/>
      <c r="D349" s="14"/>
      <c r="E349" s="14"/>
      <c r="F349" s="14"/>
      <c r="G349" s="37"/>
    </row>
    <row r="350" spans="3:5" ht="15">
      <c r="C350" s="90"/>
      <c r="D350" s="90"/>
      <c r="E350" s="90"/>
    </row>
    <row r="351" spans="1:7" ht="20.25">
      <c r="A351" s="260" t="s">
        <v>123</v>
      </c>
      <c r="B351" s="260"/>
      <c r="C351" s="260"/>
      <c r="D351" s="260"/>
      <c r="E351" s="260"/>
      <c r="F351" s="260"/>
      <c r="G351" s="260"/>
    </row>
    <row r="352" spans="1:7" ht="19.5">
      <c r="A352" s="144"/>
      <c r="B352" s="145"/>
      <c r="C352" s="146"/>
      <c r="D352" s="146"/>
      <c r="E352" s="66"/>
      <c r="F352" s="66"/>
      <c r="G352" s="66"/>
    </row>
    <row r="353" spans="1:7" ht="19.5" customHeight="1">
      <c r="A353" s="285" t="s">
        <v>124</v>
      </c>
      <c r="B353" s="285"/>
      <c r="C353" s="285"/>
      <c r="D353" s="285"/>
      <c r="E353" s="66"/>
      <c r="F353" s="66"/>
      <c r="G353" s="66"/>
    </row>
    <row r="354" spans="1:7" ht="19.5" customHeight="1">
      <c r="A354" s="250" t="s">
        <v>78</v>
      </c>
      <c r="B354" s="252" t="s">
        <v>3</v>
      </c>
      <c r="C354" s="247" t="s">
        <v>72</v>
      </c>
      <c r="D354" s="247" t="s">
        <v>73</v>
      </c>
      <c r="E354" s="247" t="s">
        <v>74</v>
      </c>
      <c r="F354" s="247" t="s">
        <v>75</v>
      </c>
      <c r="G354" s="247" t="s">
        <v>75</v>
      </c>
    </row>
    <row r="355" spans="1:7" ht="36" customHeight="1">
      <c r="A355" s="251"/>
      <c r="B355" s="253"/>
      <c r="C355" s="248"/>
      <c r="D355" s="248"/>
      <c r="E355" s="248"/>
      <c r="F355" s="248"/>
      <c r="G355" s="248"/>
    </row>
    <row r="356" spans="1:7" ht="15">
      <c r="A356" s="255">
        <v>1</v>
      </c>
      <c r="B356" s="255"/>
      <c r="C356" s="72">
        <v>3</v>
      </c>
      <c r="D356" s="72">
        <v>4</v>
      </c>
      <c r="E356" s="72">
        <v>5</v>
      </c>
      <c r="F356" s="72" t="s">
        <v>76</v>
      </c>
      <c r="G356" s="72" t="s">
        <v>77</v>
      </c>
    </row>
    <row r="357" spans="1:7" ht="19.5">
      <c r="A357" s="230">
        <v>922</v>
      </c>
      <c r="B357" s="318" t="s">
        <v>195</v>
      </c>
      <c r="C357" s="216"/>
      <c r="D357" s="216"/>
      <c r="E357" s="321">
        <v>278118</v>
      </c>
      <c r="F357" s="323"/>
      <c r="G357" s="143"/>
    </row>
    <row r="358" spans="1:7" ht="19.5">
      <c r="A358" s="230">
        <v>92221</v>
      </c>
      <c r="B358" s="318" t="s">
        <v>194</v>
      </c>
      <c r="C358" s="216"/>
      <c r="D358" s="216"/>
      <c r="E358" s="321">
        <v>153220</v>
      </c>
      <c r="F358" s="323"/>
      <c r="G358" s="143"/>
    </row>
    <row r="359" spans="1:7" ht="19.5">
      <c r="A359" s="232">
        <v>92222</v>
      </c>
      <c r="B359" s="319" t="s">
        <v>125</v>
      </c>
      <c r="C359" s="197"/>
      <c r="D359" s="320"/>
      <c r="E359" s="322"/>
      <c r="F359" s="322"/>
      <c r="G359" s="324"/>
    </row>
    <row r="360" spans="1:7" ht="19.5">
      <c r="A360" s="273" t="s">
        <v>6</v>
      </c>
      <c r="B360" s="274"/>
      <c r="C360" s="12">
        <f>SUM(C357)</f>
        <v>0</v>
      </c>
      <c r="D360" s="12">
        <f>SUM(D357)</f>
        <v>0</v>
      </c>
      <c r="E360" s="12">
        <v>124898</v>
      </c>
      <c r="F360" s="323"/>
      <c r="G360" s="143"/>
    </row>
    <row r="361" spans="1:7" ht="19.5">
      <c r="A361" s="66"/>
      <c r="B361" s="66"/>
      <c r="C361" s="66"/>
      <c r="D361" s="66"/>
      <c r="E361" s="66"/>
      <c r="F361" s="66"/>
      <c r="G361" s="66"/>
    </row>
    <row r="362" spans="1:7" ht="19.5">
      <c r="A362" s="259" t="s">
        <v>55</v>
      </c>
      <c r="B362" s="259"/>
      <c r="C362" s="47"/>
      <c r="D362" s="47"/>
      <c r="E362" s="47">
        <v>13658155</v>
      </c>
      <c r="F362" s="79"/>
      <c r="G362" s="79"/>
    </row>
    <row r="363" spans="1:7" ht="19.5">
      <c r="A363" s="259" t="s">
        <v>126</v>
      </c>
      <c r="B363" s="259"/>
      <c r="C363" s="47"/>
      <c r="D363" s="47"/>
      <c r="E363" s="47">
        <v>13813754</v>
      </c>
      <c r="F363" s="79"/>
      <c r="G363" s="79"/>
    </row>
    <row r="364" ht="15">
      <c r="F364" s="41"/>
    </row>
    <row r="365" ht="15">
      <c r="F365" s="41"/>
    </row>
    <row r="366" spans="1:6" ht="21.75" customHeight="1">
      <c r="A366" s="256" t="s">
        <v>70</v>
      </c>
      <c r="B366" s="256"/>
      <c r="C366" s="256"/>
      <c r="D366" s="256"/>
      <c r="E366" s="256"/>
      <c r="F366" s="256"/>
    </row>
    <row r="367" ht="13.5" customHeight="1"/>
    <row r="368" spans="1:7" ht="13.5" customHeight="1">
      <c r="A368" s="283" t="s">
        <v>66</v>
      </c>
      <c r="B368" s="281" t="s">
        <v>67</v>
      </c>
      <c r="C368" s="247" t="s">
        <v>72</v>
      </c>
      <c r="D368" s="247" t="s">
        <v>73</v>
      </c>
      <c r="E368" s="247" t="s">
        <v>74</v>
      </c>
      <c r="F368" s="247" t="s">
        <v>75</v>
      </c>
      <c r="G368" s="247" t="s">
        <v>75</v>
      </c>
    </row>
    <row r="369" spans="1:7" ht="15">
      <c r="A369" s="284"/>
      <c r="B369" s="282"/>
      <c r="C369" s="248"/>
      <c r="D369" s="248"/>
      <c r="E369" s="248"/>
      <c r="F369" s="248"/>
      <c r="G369" s="248"/>
    </row>
    <row r="370" spans="1:7" ht="15">
      <c r="A370" s="255">
        <v>1</v>
      </c>
      <c r="B370" s="255"/>
      <c r="C370" s="72">
        <v>3</v>
      </c>
      <c r="D370" s="72">
        <v>4</v>
      </c>
      <c r="E370" s="72">
        <v>5</v>
      </c>
      <c r="F370" s="72" t="s">
        <v>76</v>
      </c>
      <c r="G370" s="72" t="s">
        <v>77</v>
      </c>
    </row>
    <row r="371" spans="1:7" ht="15">
      <c r="A371" s="51">
        <v>1</v>
      </c>
      <c r="B371" s="52" t="s">
        <v>58</v>
      </c>
      <c r="C371" s="53"/>
      <c r="D371" s="53"/>
      <c r="E371" s="53"/>
      <c r="F371" s="53"/>
      <c r="G371" s="92"/>
    </row>
    <row r="372" spans="1:7" ht="15">
      <c r="A372" s="328"/>
      <c r="B372" s="329" t="s">
        <v>57</v>
      </c>
      <c r="C372" s="330">
        <f>SUM(C12)</f>
        <v>1556698</v>
      </c>
      <c r="D372" s="330">
        <f>SUM(D12)</f>
        <v>2161667</v>
      </c>
      <c r="E372" s="330">
        <f>SUM(E12)</f>
        <v>2161667</v>
      </c>
      <c r="F372" s="330">
        <v>2132422</v>
      </c>
      <c r="G372" s="331">
        <v>137</v>
      </c>
    </row>
    <row r="373" spans="1:7" ht="15">
      <c r="A373" s="325"/>
      <c r="B373" s="326" t="s">
        <v>59</v>
      </c>
      <c r="C373" s="100">
        <f>SUM(C340)</f>
        <v>1682488</v>
      </c>
      <c r="D373" s="100">
        <v>2161667</v>
      </c>
      <c r="E373" s="100">
        <v>2161667</v>
      </c>
      <c r="F373" s="327">
        <v>1918870</v>
      </c>
      <c r="G373" s="101">
        <v>114</v>
      </c>
    </row>
    <row r="374" spans="1:7" ht="15">
      <c r="A374" s="279" t="s">
        <v>114</v>
      </c>
      <c r="B374" s="280"/>
      <c r="C374" s="99">
        <f>SUM(C372-C373)</f>
        <v>-125790</v>
      </c>
      <c r="D374" s="99">
        <f>SUM(D372-D373)</f>
        <v>0</v>
      </c>
      <c r="E374" s="99">
        <f>SUM(E372-E373)</f>
        <v>0</v>
      </c>
      <c r="F374" s="56">
        <v>213552</v>
      </c>
      <c r="G374" s="138"/>
    </row>
    <row r="375" spans="1:7" ht="15">
      <c r="A375" s="51" t="s">
        <v>60</v>
      </c>
      <c r="B375" s="52" t="s">
        <v>25</v>
      </c>
      <c r="C375" s="57"/>
      <c r="D375" s="57"/>
      <c r="E375" s="57"/>
      <c r="F375" s="57"/>
      <c r="G375" s="96"/>
    </row>
    <row r="376" spans="1:7" ht="15">
      <c r="A376" s="328"/>
      <c r="B376" s="329" t="s">
        <v>57</v>
      </c>
      <c r="C376" s="330">
        <f>SUM(C23)</f>
        <v>316539</v>
      </c>
      <c r="D376" s="330">
        <f>SUM(D23)</f>
        <v>319700</v>
      </c>
      <c r="E376" s="330">
        <f>SUM(E23)</f>
        <v>319700</v>
      </c>
      <c r="F376" s="330">
        <v>289869</v>
      </c>
      <c r="G376" s="331">
        <v>92</v>
      </c>
    </row>
    <row r="377" spans="1:7" ht="15">
      <c r="A377" s="325"/>
      <c r="B377" s="326" t="s">
        <v>59</v>
      </c>
      <c r="C377" s="100">
        <v>471662</v>
      </c>
      <c r="D377" s="100">
        <v>319700</v>
      </c>
      <c r="E377" s="100">
        <v>319700</v>
      </c>
      <c r="F377" s="100">
        <v>348536</v>
      </c>
      <c r="G377" s="101"/>
    </row>
    <row r="378" spans="1:7" ht="15">
      <c r="A378" s="277" t="s">
        <v>115</v>
      </c>
      <c r="B378" s="278"/>
      <c r="C378" s="56">
        <f>SUM(C376-C377)</f>
        <v>-155123</v>
      </c>
      <c r="D378" s="56">
        <f>SUM(D376-D377)</f>
        <v>0</v>
      </c>
      <c r="E378" s="56">
        <f>SUM(E376-E377)</f>
        <v>0</v>
      </c>
      <c r="F378" s="56">
        <v>-58667</v>
      </c>
      <c r="G378" s="95"/>
    </row>
    <row r="379" spans="1:7" ht="15">
      <c r="A379" s="51" t="s">
        <v>61</v>
      </c>
      <c r="B379" s="52" t="s">
        <v>62</v>
      </c>
      <c r="C379" s="53"/>
      <c r="D379" s="53"/>
      <c r="E379" s="53"/>
      <c r="F379" s="53"/>
      <c r="G379" s="92"/>
    </row>
    <row r="380" spans="1:7" ht="15">
      <c r="A380" s="328"/>
      <c r="B380" s="329" t="s">
        <v>57</v>
      </c>
      <c r="C380" s="330">
        <f>SUM(C31)</f>
        <v>129742</v>
      </c>
      <c r="D380" s="330">
        <f>SUM(D31)</f>
        <v>72000</v>
      </c>
      <c r="E380" s="330">
        <f>SUM(E31)</f>
        <v>72000</v>
      </c>
      <c r="F380" s="330">
        <v>67296</v>
      </c>
      <c r="G380" s="331">
        <v>52</v>
      </c>
    </row>
    <row r="381" spans="1:7" ht="15">
      <c r="A381" s="325"/>
      <c r="B381" s="326" t="s">
        <v>59</v>
      </c>
      <c r="C381" s="100">
        <f>SUM(C343:C344)</f>
        <v>14224</v>
      </c>
      <c r="D381" s="100">
        <v>72000</v>
      </c>
      <c r="E381" s="100">
        <v>72000</v>
      </c>
      <c r="F381" s="100">
        <v>21483</v>
      </c>
      <c r="G381" s="101">
        <v>151</v>
      </c>
    </row>
    <row r="382" spans="1:7" ht="15">
      <c r="A382" s="275" t="s">
        <v>115</v>
      </c>
      <c r="B382" s="276"/>
      <c r="C382" s="58">
        <f>SUM(C380-C381)</f>
        <v>115518</v>
      </c>
      <c r="D382" s="58">
        <f>SUM(D380-D381)</f>
        <v>0</v>
      </c>
      <c r="E382" s="58">
        <f>SUM(E380-E381)</f>
        <v>0</v>
      </c>
      <c r="F382" s="58">
        <v>45813</v>
      </c>
      <c r="G382" s="97"/>
    </row>
    <row r="383" spans="1:7" ht="15">
      <c r="A383" s="51" t="s">
        <v>63</v>
      </c>
      <c r="B383" s="52" t="s">
        <v>2</v>
      </c>
      <c r="C383" s="53"/>
      <c r="D383" s="53"/>
      <c r="E383" s="53"/>
      <c r="F383" s="53"/>
      <c r="G383" s="92"/>
    </row>
    <row r="384" spans="1:7" ht="15">
      <c r="A384" s="60"/>
      <c r="B384" s="49" t="s">
        <v>57</v>
      </c>
      <c r="C384" s="50">
        <f>SUM(C44)</f>
        <v>10905785</v>
      </c>
      <c r="D384" s="50">
        <f>SUM(D44)</f>
        <v>11754067</v>
      </c>
      <c r="E384" s="50">
        <f>SUM(E44)</f>
        <v>11754067</v>
      </c>
      <c r="F384" s="50">
        <v>11321788</v>
      </c>
      <c r="G384" s="93">
        <v>104</v>
      </c>
    </row>
    <row r="385" spans="1:7" ht="15">
      <c r="A385" s="61"/>
      <c r="B385" s="54" t="s">
        <v>59</v>
      </c>
      <c r="C385" s="55">
        <f>SUM(C345:C346)</f>
        <v>10963896</v>
      </c>
      <c r="D385" s="55">
        <v>11754067</v>
      </c>
      <c r="E385" s="55">
        <v>11754067</v>
      </c>
      <c r="F385" s="55">
        <v>11369266</v>
      </c>
      <c r="G385" s="94">
        <v>104</v>
      </c>
    </row>
    <row r="386" spans="1:7" ht="15">
      <c r="A386" s="277" t="s">
        <v>115</v>
      </c>
      <c r="B386" s="278"/>
      <c r="C386" s="59">
        <f>SUM(C384-C385)</f>
        <v>-58111</v>
      </c>
      <c r="D386" s="59">
        <f>SUM(D384-D385)</f>
        <v>0</v>
      </c>
      <c r="E386" s="59">
        <f>SUM(E384-E385)</f>
        <v>0</v>
      </c>
      <c r="F386" s="59">
        <v>-47478</v>
      </c>
      <c r="G386" s="98"/>
    </row>
    <row r="387" spans="1:7" ht="15">
      <c r="A387" s="332"/>
      <c r="B387" s="333"/>
      <c r="C387" s="57"/>
      <c r="D387" s="57"/>
      <c r="E387" s="57"/>
      <c r="F387" s="57"/>
      <c r="G387" s="96"/>
    </row>
    <row r="388" spans="1:7" ht="15">
      <c r="A388" s="335" t="s">
        <v>64</v>
      </c>
      <c r="B388" s="336"/>
      <c r="C388" s="59">
        <f aca="true" t="shared" si="0" ref="C388:E389">SUM(C372,C376,C380,C384)</f>
        <v>12908764</v>
      </c>
      <c r="D388" s="59">
        <f t="shared" si="0"/>
        <v>14307434</v>
      </c>
      <c r="E388" s="59">
        <f t="shared" si="0"/>
        <v>14307434</v>
      </c>
      <c r="F388" s="59">
        <v>13811375</v>
      </c>
      <c r="G388" s="98">
        <v>107</v>
      </c>
    </row>
    <row r="389" spans="1:7" ht="15">
      <c r="A389" s="335" t="s">
        <v>65</v>
      </c>
      <c r="B389" s="336"/>
      <c r="C389" s="59">
        <v>13132270</v>
      </c>
      <c r="D389" s="59">
        <f t="shared" si="0"/>
        <v>14307434</v>
      </c>
      <c r="E389" s="59">
        <f t="shared" si="0"/>
        <v>14307434</v>
      </c>
      <c r="F389" s="59">
        <v>13658156</v>
      </c>
      <c r="G389" s="334">
        <v>104</v>
      </c>
    </row>
  </sheetData>
  <sheetProtection/>
  <mergeCells count="194">
    <mergeCell ref="A170:B170"/>
    <mergeCell ref="D168:D169"/>
    <mergeCell ref="C305:C306"/>
    <mergeCell ref="D305:D306"/>
    <mergeCell ref="E305:E306"/>
    <mergeCell ref="F305:F306"/>
    <mergeCell ref="C168:C169"/>
    <mergeCell ref="C254:C255"/>
    <mergeCell ref="A254:A255"/>
    <mergeCell ref="A256:B256"/>
    <mergeCell ref="E157:E158"/>
    <mergeCell ref="G157:G158"/>
    <mergeCell ref="A159:B159"/>
    <mergeCell ref="F158:F159"/>
    <mergeCell ref="A168:A169"/>
    <mergeCell ref="B168:B169"/>
    <mergeCell ref="F168:F169"/>
    <mergeCell ref="A370:B370"/>
    <mergeCell ref="A97:B97"/>
    <mergeCell ref="A347:B347"/>
    <mergeCell ref="A339:B339"/>
    <mergeCell ref="A216:B216"/>
    <mergeCell ref="A157:A158"/>
    <mergeCell ref="B305:B306"/>
    <mergeCell ref="B254:B255"/>
    <mergeCell ref="B157:B158"/>
    <mergeCell ref="A330:B330"/>
    <mergeCell ref="F50:F51"/>
    <mergeCell ref="G50:G51"/>
    <mergeCell ref="A52:B52"/>
    <mergeCell ref="A337:A338"/>
    <mergeCell ref="B337:B338"/>
    <mergeCell ref="D337:D338"/>
    <mergeCell ref="E337:E338"/>
    <mergeCell ref="G168:G169"/>
    <mergeCell ref="C157:C158"/>
    <mergeCell ref="A322:B322"/>
    <mergeCell ref="A307:B307"/>
    <mergeCell ref="A317:B317"/>
    <mergeCell ref="A305:A306"/>
    <mergeCell ref="G254:G255"/>
    <mergeCell ref="D254:D255"/>
    <mergeCell ref="E254:E255"/>
    <mergeCell ref="G305:G306"/>
    <mergeCell ref="F254:F255"/>
    <mergeCell ref="F321:F322"/>
    <mergeCell ref="G221:G222"/>
    <mergeCell ref="A223:B223"/>
    <mergeCell ref="E221:E222"/>
    <mergeCell ref="C221:C222"/>
    <mergeCell ref="C338:C339"/>
    <mergeCell ref="A302:B302"/>
    <mergeCell ref="D320:D321"/>
    <mergeCell ref="E320:E321"/>
    <mergeCell ref="G320:G321"/>
    <mergeCell ref="G91:G92"/>
    <mergeCell ref="F74:F75"/>
    <mergeCell ref="A99:B99"/>
    <mergeCell ref="A100:B100"/>
    <mergeCell ref="D221:D222"/>
    <mergeCell ref="B91:B92"/>
    <mergeCell ref="C91:C92"/>
    <mergeCell ref="A93:B93"/>
    <mergeCell ref="D74:D75"/>
    <mergeCell ref="D157:D158"/>
    <mergeCell ref="A85:B85"/>
    <mergeCell ref="A83:A84"/>
    <mergeCell ref="E83:E84"/>
    <mergeCell ref="B83:B84"/>
    <mergeCell ref="B50:B51"/>
    <mergeCell ref="G26:G27"/>
    <mergeCell ref="A28:B28"/>
    <mergeCell ref="A26:A27"/>
    <mergeCell ref="G74:G75"/>
    <mergeCell ref="E34:E35"/>
    <mergeCell ref="A80:B80"/>
    <mergeCell ref="E26:E27"/>
    <mergeCell ref="C50:C51"/>
    <mergeCell ref="E50:E51"/>
    <mergeCell ref="C26:C27"/>
    <mergeCell ref="A335:F335"/>
    <mergeCell ref="A221:A222"/>
    <mergeCell ref="B221:B222"/>
    <mergeCell ref="F26:F27"/>
    <mergeCell ref="E168:E169"/>
    <mergeCell ref="F337:F338"/>
    <mergeCell ref="G337:G338"/>
    <mergeCell ref="A155:B155"/>
    <mergeCell ref="D91:D92"/>
    <mergeCell ref="E91:E92"/>
    <mergeCell ref="D106:D107"/>
    <mergeCell ref="A91:A92"/>
    <mergeCell ref="B106:B107"/>
    <mergeCell ref="A251:B251"/>
    <mergeCell ref="F91:F92"/>
    <mergeCell ref="F368:F369"/>
    <mergeCell ref="G368:G369"/>
    <mergeCell ref="B354:B355"/>
    <mergeCell ref="A360:B360"/>
    <mergeCell ref="F354:F355"/>
    <mergeCell ref="G354:G355"/>
    <mergeCell ref="A366:F366"/>
    <mergeCell ref="A368:A369"/>
    <mergeCell ref="C354:C355"/>
    <mergeCell ref="A363:B363"/>
    <mergeCell ref="A388:B388"/>
    <mergeCell ref="A389:B389"/>
    <mergeCell ref="C368:C369"/>
    <mergeCell ref="D368:D369"/>
    <mergeCell ref="E368:E369"/>
    <mergeCell ref="A382:B382"/>
    <mergeCell ref="A386:B386"/>
    <mergeCell ref="A374:B374"/>
    <mergeCell ref="A378:B378"/>
    <mergeCell ref="B368:B369"/>
    <mergeCell ref="G106:G107"/>
    <mergeCell ref="C106:C107"/>
    <mergeCell ref="A164:B164"/>
    <mergeCell ref="G83:G84"/>
    <mergeCell ref="C83:C84"/>
    <mergeCell ref="A76:B76"/>
    <mergeCell ref="F83:F84"/>
    <mergeCell ref="E106:E107"/>
    <mergeCell ref="A108:B108"/>
    <mergeCell ref="F106:F107"/>
    <mergeCell ref="A1:F1"/>
    <mergeCell ref="F6:F7"/>
    <mergeCell ref="A8:B8"/>
    <mergeCell ref="G15:G16"/>
    <mergeCell ref="A15:A16"/>
    <mergeCell ref="B15:B16"/>
    <mergeCell ref="C15:C16"/>
    <mergeCell ref="D15:D16"/>
    <mergeCell ref="A3:F3"/>
    <mergeCell ref="I28:I29"/>
    <mergeCell ref="A88:B88"/>
    <mergeCell ref="A17:B17"/>
    <mergeCell ref="E15:E16"/>
    <mergeCell ref="F15:F16"/>
    <mergeCell ref="A104:G104"/>
    <mergeCell ref="F34:F35"/>
    <mergeCell ref="A36:B36"/>
    <mergeCell ref="E74:E75"/>
    <mergeCell ref="D50:D51"/>
    <mergeCell ref="G34:G35"/>
    <mergeCell ref="A6:A7"/>
    <mergeCell ref="G6:G7"/>
    <mergeCell ref="A12:B12"/>
    <mergeCell ref="B6:B7"/>
    <mergeCell ref="C6:C7"/>
    <mergeCell ref="D6:D7"/>
    <mergeCell ref="D34:D35"/>
    <mergeCell ref="E6:E7"/>
    <mergeCell ref="A23:B23"/>
    <mergeCell ref="A46:B46"/>
    <mergeCell ref="B34:B35"/>
    <mergeCell ref="C34:C35"/>
    <mergeCell ref="D83:D84"/>
    <mergeCell ref="L28:L29"/>
    <mergeCell ref="A44:B44"/>
    <mergeCell ref="K28:K29"/>
    <mergeCell ref="H28:H29"/>
    <mergeCell ref="J28:J29"/>
    <mergeCell ref="A74:A75"/>
    <mergeCell ref="B74:B75"/>
    <mergeCell ref="C74:C75"/>
    <mergeCell ref="A31:B31"/>
    <mergeCell ref="A59:F59"/>
    <mergeCell ref="D26:D27"/>
    <mergeCell ref="B26:B27"/>
    <mergeCell ref="A34:A35"/>
    <mergeCell ref="A48:G48"/>
    <mergeCell ref="A50:A51"/>
    <mergeCell ref="F62:F63"/>
    <mergeCell ref="A356:B356"/>
    <mergeCell ref="A362:B362"/>
    <mergeCell ref="F221:F222"/>
    <mergeCell ref="A354:A355"/>
    <mergeCell ref="D354:D355"/>
    <mergeCell ref="A351:G351"/>
    <mergeCell ref="A320:A321"/>
    <mergeCell ref="B320:B321"/>
    <mergeCell ref="C320:C321"/>
    <mergeCell ref="A353:D353"/>
    <mergeCell ref="G62:G63"/>
    <mergeCell ref="A64:B64"/>
    <mergeCell ref="A68:B68"/>
    <mergeCell ref="E354:E355"/>
    <mergeCell ref="A62:A63"/>
    <mergeCell ref="B62:B63"/>
    <mergeCell ref="C62:C63"/>
    <mergeCell ref="D62:D63"/>
    <mergeCell ref="E62:E63"/>
    <mergeCell ref="A106:A107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2021-02-19T07:02:16Z</cp:lastPrinted>
  <dcterms:created xsi:type="dcterms:W3CDTF">1996-10-14T23:33:28Z</dcterms:created>
  <dcterms:modified xsi:type="dcterms:W3CDTF">2021-02-19T07:02:36Z</dcterms:modified>
  <cp:category/>
  <cp:version/>
  <cp:contentType/>
  <cp:contentStatus/>
</cp:coreProperties>
</file>